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Registro" sheetId="2" state="visible" r:id="rId4"/>
    <sheet name="Calibrazione" sheetId="3" state="visible" r:id="rId5"/>
    <sheet name="Soglie" sheetId="4" state="visible" r:id="rId6"/>
    <sheet name="Eventi" sheetId="5" state="visible" r:id="rId7"/>
    <sheet name="Font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<sst xmlns="http://schemas.openxmlformats.org/spreadsheetml/2006/main" count="203" uniqueCount="168">
  <si>
    <t xml:space="preserve">REGISTRO DELLE PREVISIONI DELL’ENTE · modello FP3 · v1.0 · 10/09/2026</t>
  </si>
  <si>
    <t xml:space="preserve">A cosa serve</t>
  </si>
  <si>
    <t xml:space="preserve">Rendere difendibile ogni numero che l’ente scrive: previsioni di bilancio, presenze a un evento, giorni di allerta, fabbisogno di personale, tempi di un cantiere. Ogni riga fissa PRIMA il valore atteso, la probabilità, il criterio con cui si verificherà e la data. Dopo, si scrive l’esito e non si cancella nulla.</t>
  </si>
  <si>
    <t xml:space="preserve">Regola non negoziabile</t>
  </si>
  <si>
    <t xml:space="preserve">Nessuna previsione entra nel registro senza tutti e quattro i campi: valore/soglia, probabilità, criterio di riscontro, data di scadenza. Se non si sa come si verificherà, non è una previsione: è un auspicio, e non si scrive.</t>
  </si>
  <si>
    <t xml:space="preserve">Chi compila</t>
  </si>
  <si>
    <t xml:space="preserve">Il responsabile della funzione che produce il numero. Il segretario o il direttore generale approva la riga come approva una determina. Il revisore la legge in sede di verifica.</t>
  </si>
  <si>
    <t xml:space="preserve">Cadenza</t>
  </si>
  <si>
    <t xml:space="preserve">Settimanale: si aggiunge ciò che è stato deciso. Mensile: si chiudono le righe scadute e si compila l’esito. Trimestrale: si calcola il tasso di riscontro e il Brier del foglio Calibrazione. Annuale: si pubblica il registro.</t>
  </si>
  <si>
    <t xml:space="preserve">Celle da compilare</t>
  </si>
  <si>
    <t xml:space="preserve">Le celle in blu e su fondo giallo. Le colonne calcolate restano nere: non si toccano.</t>
  </si>
  <si>
    <t xml:space="preserve">Cosa NON si fa</t>
  </si>
  <si>
    <t xml:space="preserve">Non si modifica una riga dopo che è scaduta. Non si cancella una previsione mancata: l’errore pubblicato è ciò che rende credibili le altre. Non si aggiungono previsioni a posteriori con data anteriore.</t>
  </si>
  <si>
    <t xml:space="preserve">Passaggio di consegne</t>
  </si>
  <si>
    <t xml:space="preserve">Quando una funzione va in pensione, le sue previsioni aperte restano: criterio e fonte scritti valgono più della memoria della persona. È questo il motivo per cui il registro esiste.</t>
  </si>
  <si>
    <t xml:space="preserve">Fogli</t>
  </si>
  <si>
    <t xml:space="preserve">Registro = le previsioni. Calibrazione = quanto ci si azzecca. Soglie = valori di allerta operativi con la fonte. Eventi = scheda per grandi eventi. Fonti = elenco delle fonti con grado A1/B2/C3.</t>
  </si>
  <si>
    <t xml:space="preserve">Grado delle fonti</t>
  </si>
  <si>
    <t xml:space="preserve">A1 = fonte ufficiale primaria (ISTAT, Banca d’Italia, Ragioneria, ARPA, Protezione civile, Terna, Eurostat). B2 = fonte specializzata verificata. C3 = segnale grezzo (stampa, social, rassegna). Un numero senza fonte e data non entra.</t>
  </si>
  <si>
    <t xml:space="preserve">Assistenza e verifica</t>
  </si>
  <si>
    <t xml:space="preserve">Il modello è di FP3NEWS · FP3 Governance · Direttore Responsabile Iacopo Mutascio · MODENART SRLS. Verifica annuale di conformità e formazione su richiesta: direzione@fp3news.com</t>
  </si>
  <si>
    <t xml:space="preserve">Codice</t>
  </si>
  <si>
    <t xml:space="preserve">Data iscrizione</t>
  </si>
  <si>
    <t xml:space="preserve">Funzione / servizio</t>
  </si>
  <si>
    <t xml:space="preserve">Previsione (valore o evento atteso)</t>
  </si>
  <si>
    <t xml:space="preserve">Probabilità (0-1)</t>
  </si>
  <si>
    <t xml:space="preserve">Criterio di riscontro (fonte + dato esatto)</t>
  </si>
  <si>
    <t xml:space="preserve">Fonte</t>
  </si>
  <si>
    <t xml:space="preserve">Grado</t>
  </si>
  <si>
    <t xml:space="preserve">Scadenza</t>
  </si>
  <si>
    <t xml:space="preserve">Falsificatore (cosa la smentisce)</t>
  </si>
  <si>
    <t xml:space="preserve">Esito</t>
  </si>
  <si>
    <t xml:space="preserve">Data esito</t>
  </si>
  <si>
    <t xml:space="preserve">Riscontrata? (1/0)</t>
  </si>
  <si>
    <t xml:space="preserve">Scarto Brier</t>
  </si>
  <si>
    <t xml:space="preserve">Note</t>
  </si>
  <si>
    <t xml:space="preserve">PREV-2026-001</t>
  </si>
  <si>
    <t xml:space="preserve">2026-09-10</t>
  </si>
  <si>
    <t xml:space="preserve">Ragioneria</t>
  </si>
  <si>
    <t xml:space="preserve">Entrate da oneri di urbanizzazione 2027 ≥ 1,2 mln €</t>
  </si>
  <si>
    <t xml:space="preserve">Rendiconto 2027, voce oneri, dato di consuntivo</t>
  </si>
  <si>
    <t xml:space="preserve">Rendiconto ente</t>
  </si>
  <si>
    <t xml:space="preserve">A1</t>
  </si>
  <si>
    <t xml:space="preserve">2028-04-30</t>
  </si>
  <si>
    <t xml:space="preserve">Variante urbanistica sospesa o ricorso pendente oltre giugno 2027</t>
  </si>
  <si>
    <t xml:space="preserve">Riga di esempio: sostituire con una previsione reale</t>
  </si>
  <si>
    <t xml:space="preserve">Celle in giallo = da compilare. Colonne M e N calcolate: non modificare. Fonte del modello: FP3NEWS, standard FP3 v1.0.</t>
  </si>
  <si>
    <t xml:space="preserve">Indicatore</t>
  </si>
  <si>
    <t xml:space="preserve">Valore</t>
  </si>
  <si>
    <t xml:space="preserve">Come si legge</t>
  </si>
  <si>
    <t xml:space="preserve">Previsioni iscritte</t>
  </si>
  <si>
    <t xml:space="preserve">Righe con un codice, esclusa la riga di esempio.</t>
  </si>
  <si>
    <t xml:space="preserve">Risolte</t>
  </si>
  <si>
    <t xml:space="preserve">Righe con esito scritto.</t>
  </si>
  <si>
    <t xml:space="preserve">Riscontrate</t>
  </si>
  <si>
    <t xml:space="preserve">Previsioni verificatesi secondo il criterio.</t>
  </si>
  <si>
    <t xml:space="preserve">Non riscontrate</t>
  </si>
  <si>
    <t xml:space="preserve">Errori. Restano nel registro: sono la parte che rende credibile il resto.</t>
  </si>
  <si>
    <t xml:space="preserve">Tasso di riscontro</t>
  </si>
  <si>
    <t xml:space="preserve">Riscontrate su risolte. Sopra il 90% con poche righe significa domande troppo facili, non bravura.</t>
  </si>
  <si>
    <t xml:space="preserve">Brier medio</t>
  </si>
  <si>
    <t xml:space="preserve">Scarto quadratico medio fra probabilità dichiarata ed esito. Sotto 0,25 è meglio del lancio di moneta; sotto 0,20 è buona calibrazione.</t>
  </si>
  <si>
    <t xml:space="preserve">Previsioni aperte</t>
  </si>
  <si>
    <t xml:space="preserve">Righe non ancora scadute.</t>
  </si>
  <si>
    <t xml:space="preserve">Scadute senza esito</t>
  </si>
  <si>
    <t xml:space="preserve">Devono essere zero dopo ogni chiusura mensile.</t>
  </si>
  <si>
    <t xml:space="preserve">Ambito</t>
  </si>
  <si>
    <t xml:space="preserve">Soglia operativa</t>
  </si>
  <si>
    <t xml:space="preserve">Unità</t>
  </si>
  <si>
    <t xml:space="preserve">Fonte del dato</t>
  </si>
  <si>
    <t xml:space="preserve">Chi la sorveglia</t>
  </si>
  <si>
    <t xml:space="preserve">Azione allo scatto</t>
  </si>
  <si>
    <t xml:space="preserve">Verifica ultima</t>
  </si>
  <si>
    <t xml:space="preserve">Calore · lavoro</t>
  </si>
  <si>
    <t xml:space="preserve">Temperatura percepita oltre cui si sospende il lavoro all’aperto</t>
  </si>
  <si>
    <t xml:space="preserve">°C umidex</t>
  </si>
  <si>
    <t xml:space="preserve">ARPA regionale / Worklimate</t>
  </si>
  <si>
    <t xml:space="preserve">RSPP · servizio LL.PP.</t>
  </si>
  <si>
    <t xml:space="preserve">Riorganizzazione turni entro 24 h, comunicazione alle imprese, verifica CIGO-meteo</t>
  </si>
  <si>
    <t xml:space="preserve">Calore · sanità</t>
  </si>
  <si>
    <t xml:space="preserve">Giorni consecutivi di allerta livello 3 oltre cui si attiva il piano RSA</t>
  </si>
  <si>
    <t xml:space="preserve">giorni</t>
  </si>
  <si>
    <t xml:space="preserve">Ministero Salute · bollettini</t>
  </si>
  <si>
    <t xml:space="preserve">ASL · servizi sociali</t>
  </si>
  <si>
    <t xml:space="preserve">Apertura punti freschi, chiamata utenti fragili, verifica gruppi elettrogeni</t>
  </si>
  <si>
    <t xml:space="preserve">Rete elettrica</t>
  </si>
  <si>
    <t xml:space="preserve">Interruzioni di distribuzione nel comune in 30 giorni oltre cui si convoca il distributore</t>
  </si>
  <si>
    <t xml:space="preserve">eventi</t>
  </si>
  <si>
    <t xml:space="preserve">Segnalazioni ente / distributore</t>
  </si>
  <si>
    <t xml:space="preserve">B2</t>
  </si>
  <si>
    <t xml:space="preserve">Servizio manutenzione</t>
  </si>
  <si>
    <t xml:space="preserve">Convocazione formale, richiesta piano di rinforzo, informativa alla giunta</t>
  </si>
  <si>
    <t xml:space="preserve">Evento · affluenza</t>
  </si>
  <si>
    <t xml:space="preserve">Presenze stimate oltre cui scatta il piano di sicurezza rinforzato</t>
  </si>
  <si>
    <t xml:space="preserve">persone</t>
  </si>
  <si>
    <t xml:space="preserve">Stima ex-ante + dati storici</t>
  </si>
  <si>
    <t xml:space="preserve">Polizia locale · prefettura</t>
  </si>
  <si>
    <t xml:space="preserve">Attivazione tavolo, trasporti straordinari, servizi igienici e presidi sanitari</t>
  </si>
  <si>
    <t xml:space="preserve">Personale</t>
  </si>
  <si>
    <t xml:space="preserve">Quota di dipendenti in uscita nei 24 mesi oltre cui la funzione va riorganizzata</t>
  </si>
  <si>
    <t xml:space="preserve">quota</t>
  </si>
  <si>
    <t xml:space="preserve">Elenco pensionamenti dell’ente</t>
  </si>
  <si>
    <t xml:space="preserve">Personale · segretario</t>
  </si>
  <si>
    <t xml:space="preserve">Mappatura delle competenze, accorpamento o esternalizzazione, passaggio di consegne scritto</t>
  </si>
  <si>
    <t xml:space="preserve">Bilancio</t>
  </si>
  <si>
    <t xml:space="preserve">Scostamento fra previsione e accertato oltre cui si rivede la previsione</t>
  </si>
  <si>
    <t xml:space="preserve">Rendiconto · verifiche periodiche</t>
  </si>
  <si>
    <t xml:space="preserve">Revisione della previsione con nuovo criterio scritto nel Registro</t>
  </si>
  <si>
    <t xml:space="preserve">Valori indicativi: ogni ente li tara sui propri dati e sulla propria ARPA. La soglia senza «chi la sorveglia» e «azione allo scatto» non serve a nulla.</t>
  </si>
  <si>
    <t xml:space="preserve">Evento</t>
  </si>
  <si>
    <t xml:space="preserve">Date</t>
  </si>
  <si>
    <t xml:space="preserve">Presenze previste</t>
  </si>
  <si>
    <t xml:space="preserve">Probabilità</t>
  </si>
  <si>
    <t xml:space="preserve">Criterio di riscontro</t>
  </si>
  <si>
    <t xml:space="preserve">Presenze rilevate</t>
  </si>
  <si>
    <t xml:space="preserve">Scarto %</t>
  </si>
  <si>
    <t xml:space="preserve">Colli di bottiglia previsti</t>
  </si>
  <si>
    <t xml:space="preserve">Colli di bottiglia verificatisi</t>
  </si>
  <si>
    <t xml:space="preserve">Note per la prossima edizione</t>
  </si>
  <si>
    <t xml:space="preserve">Esempio · Fiera cittadina</t>
  </si>
  <si>
    <t xml:space="preserve">2027-10-13 / 2027-10-20</t>
  </si>
  <si>
    <t xml:space="preserve">Comunicato di chiusura dell’ente organizzatore, conteggio dichiarato</t>
  </si>
  <si>
    <t xml:space="preserve">Parcheggi sud, navette serali, raccolta rifiuti domenica</t>
  </si>
  <si>
    <t xml:space="preserve">Cosa fornisce</t>
  </si>
  <si>
    <t xml:space="preserve">Indirizzo</t>
  </si>
  <si>
    <t xml:space="preserve">Aggiornamento</t>
  </si>
  <si>
    <t xml:space="preserve">ISTAT</t>
  </si>
  <si>
    <t xml:space="preserve">Demografia, occupazione, prezzi, conti pubblici</t>
  </si>
  <si>
    <t xml:space="preserve">https://www.istat.it</t>
  </si>
  <si>
    <t xml:space="preserve">mensile / trimestrale</t>
  </si>
  <si>
    <t xml:space="preserve">Banca d’Italia</t>
  </si>
  <si>
    <t xml:space="preserve">Debito, fabbisogno, detenzione titoli, credito</t>
  </si>
  <si>
    <t xml:space="preserve">https://www.bancaditalia.it</t>
  </si>
  <si>
    <t xml:space="preserve">mensile</t>
  </si>
  <si>
    <t xml:space="preserve">Ragioneria generale dello Stato</t>
  </si>
  <si>
    <t xml:space="preserve">Spesa pensionistica e sanitaria su PIL, previsioni di lungo periodo</t>
  </si>
  <si>
    <t xml:space="preserve">https://www.rgs.mef.gov.it</t>
  </si>
  <si>
    <t xml:space="preserve">annuale</t>
  </si>
  <si>
    <t xml:space="preserve">ARPA regionale</t>
  </si>
  <si>
    <t xml:space="preserve">Temperature, allerte, qualità dell’aria, stazioni locali</t>
  </si>
  <si>
    <t xml:space="preserve">sito ARPA della regione</t>
  </si>
  <si>
    <t xml:space="preserve">giornaliero</t>
  </si>
  <si>
    <t xml:space="preserve">Protezione civile</t>
  </si>
  <si>
    <t xml:space="preserve">Allerte meteo-idro, bollettini</t>
  </si>
  <si>
    <t xml:space="preserve">https://www.protezionecivile.gov.it</t>
  </si>
  <si>
    <t xml:space="preserve">Ministero della Salute</t>
  </si>
  <si>
    <t xml:space="preserve">Bollettini ondate di calore, livelli 1-3 per città</t>
  </si>
  <si>
    <t xml:space="preserve">https://www.salute.gov.it</t>
  </si>
  <si>
    <t xml:space="preserve">giornaliero, stagionale</t>
  </si>
  <si>
    <t xml:space="preserve">Terna</t>
  </si>
  <si>
    <t xml:space="preserve">Carico elettrico, produzione, dati di rete</t>
  </si>
  <si>
    <t xml:space="preserve">https://www.terna.it</t>
  </si>
  <si>
    <t xml:space="preserve">Eurostat</t>
  </si>
  <si>
    <t xml:space="preserve">Confronti europei, occupazione, demografia</t>
  </si>
  <si>
    <t xml:space="preserve">https://ec.europa.eu/eurostat</t>
  </si>
  <si>
    <t xml:space="preserve">Copernicus C3S</t>
  </si>
  <si>
    <t xml:space="preserve">Anomalie climatiche, proiezioni stagionali</t>
  </si>
  <si>
    <t xml:space="preserve">https://climate.copernicus.eu</t>
  </si>
  <si>
    <t xml:space="preserve">Registro FP3</t>
  </si>
  <si>
    <t xml:space="preserve">Previsioni pubbliche con criteri ed esiti, anche mancati</t>
  </si>
  <si>
    <t xml:space="preserve">https://www.fp3news.com/previsioni-riscontri.html</t>
  </si>
  <si>
    <t xml:space="preserve">continuo</t>
  </si>
  <si>
    <t xml:space="preserve">Stampa specializzata</t>
  </si>
  <si>
    <t xml:space="preserve">Segnali e conferme secondarie: da verificare sempre su fonte A1</t>
  </si>
  <si>
    <t xml:space="preserve">—</t>
  </si>
  <si>
    <t xml:space="preserve">Rassegna e social</t>
  </si>
  <si>
    <t xml:space="preserve">Segnale grezzo: non entra mai da solo in una previsione</t>
  </si>
  <si>
    <t xml:space="preserve">C3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</si>
</sst>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0.000"/>
    <numFmt numFmtId="167" formatCode="General"/>
    <numFmt numFmtId="168" formatCode="0.0%"/>
    <numFmt numFmtId="169" formatCode="#,##0"/>
    <numFmt numFmtId="170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3A2E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E5C0"/>
        <bgColor rgb="FFFFF9CC"/>
      </patternFill>
    </fill>
    <fill>
      <patternFill patternType="solid">
        <fgColor rgb="FFFFF9CC"/>
        <bgColor rgb="FFF2E5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9A8"/>
      </left>
      <right style="thin">
        <color rgb="FFBFB9A8"/>
      </right>
      <top style="thin">
        <color rgb="FFBFB9A8"/>
      </top>
      <bottom style="thin">
        <color rgb="FFBFB9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9A8"/>
      <rgbColor rgb="FF808080"/>
      <rgbColor rgb="FF9999FF"/>
      <rgbColor rgb="FF993366"/>
      <rgbColor rgb="FFFFF9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E5C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A2E1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45.75" hidden="false" customHeight="true" outlineLevel="0" collapsed="false">
      <c r="A3" s="3" t="s">
        <v>1</v>
      </c>
      <c r="B3" s="4" t="s">
        <v>2</v>
      </c>
    </row>
    <row r="4" customFormat="false" ht="45.75" hidden="false" customHeight="true" outlineLevel="0" collapsed="false">
      <c r="A4" s="3" t="s">
        <v>3</v>
      </c>
      <c r="B4" s="4" t="s">
        <v>4</v>
      </c>
    </row>
    <row r="5" customFormat="false" ht="45.75" hidden="false" customHeight="true" outlineLevel="0" collapsed="false">
      <c r="A5" s="3" t="s">
        <v>5</v>
      </c>
      <c r="B5" s="4" t="s">
        <v>6</v>
      </c>
    </row>
    <row r="6" customFormat="false" ht="45.75" hidden="false" customHeight="true" outlineLevel="0" collapsed="false">
      <c r="A6" s="3" t="s">
        <v>7</v>
      </c>
      <c r="B6" s="4" t="s">
        <v>8</v>
      </c>
    </row>
    <row r="7" customFormat="false" ht="45.75" hidden="false" customHeight="true" outlineLevel="0" collapsed="false">
      <c r="A7" s="3" t="s">
        <v>9</v>
      </c>
      <c r="B7" s="4" t="s">
        <v>10</v>
      </c>
    </row>
    <row r="8" customFormat="false" ht="45.75" hidden="false" customHeight="true" outlineLevel="0" collapsed="false">
      <c r="A8" s="3" t="s">
        <v>11</v>
      </c>
      <c r="B8" s="4" t="s">
        <v>12</v>
      </c>
    </row>
    <row r="9" customFormat="false" ht="45.75" hidden="false" customHeight="true" outlineLevel="0" collapsed="false">
      <c r="A9" s="3" t="s">
        <v>13</v>
      </c>
      <c r="B9" s="4" t="s">
        <v>14</v>
      </c>
    </row>
    <row r="10" customFormat="false" ht="45.75" hidden="false" customHeight="true" outlineLevel="0" collapsed="false">
      <c r="A10" s="3" t="s">
        <v>15</v>
      </c>
      <c r="B10" s="4" t="s">
        <v>16</v>
      </c>
    </row>
    <row r="11" customFormat="false" ht="45.75" hidden="false" customHeight="true" outlineLevel="0" collapsed="false">
      <c r="A11" s="3" t="s">
        <v>17</v>
      </c>
      <c r="B11" s="4" t="s">
        <v>18</v>
      </c>
    </row>
    <row r="12" customFormat="false" ht="45.75" hidden="false" customHeight="true" outlineLevel="0" collapsed="false">
      <c r="A12" s="3" t="s">
        <v>19</v>
      </c>
      <c r="B12" s="4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44"/>
    <col collapsed="false" customWidth="true" hidden="false" outlineLevel="0" max="5" min="5" style="0" width="11"/>
    <col collapsed="false" customWidth="true" hidden="false" outlineLevel="0" max="6" min="6" style="0" width="44"/>
    <col collapsed="false" customWidth="true" hidden="false" outlineLevel="0" max="7" min="7" style="0" width="20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34"/>
    <col collapsed="false" customWidth="true" hidden="false" outlineLevel="0" max="11" min="11" style="0" width="26"/>
    <col collapsed="false" customWidth="true" hidden="false" outlineLevel="0" max="12" min="12" style="0" width="12"/>
    <col collapsed="false" customWidth="true" hidden="false" outlineLevel="0" max="13" min="13" style="0" width="13"/>
    <col collapsed="false" customWidth="true" hidden="false" outlineLevel="0" max="14" min="14" style="0" width="12"/>
    <col collapsed="false" customWidth="true" hidden="false" outlineLevel="0" max="15" min="15" style="0" width="26"/>
  </cols>
  <sheetData>
    <row r="1" customFormat="false" ht="23.85" hidden="false" customHeight="false" outlineLevel="0" collapsed="false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</row>
    <row r="2" customFormat="false" ht="23.85" hidden="false" customHeight="false" outlineLevel="0" collapsed="false">
      <c r="A2" s="6" t="s">
        <v>36</v>
      </c>
      <c r="B2" s="6" t="s">
        <v>37</v>
      </c>
      <c r="C2" s="6" t="s">
        <v>38</v>
      </c>
      <c r="D2" s="6" t="s">
        <v>39</v>
      </c>
      <c r="E2" s="7" t="n">
        <v>0.6</v>
      </c>
      <c r="F2" s="6" t="s">
        <v>40</v>
      </c>
      <c r="G2" s="6" t="s">
        <v>41</v>
      </c>
      <c r="H2" s="6" t="s">
        <v>42</v>
      </c>
      <c r="I2" s="6" t="s">
        <v>43</v>
      </c>
      <c r="J2" s="6" t="s">
        <v>44</v>
      </c>
      <c r="K2" s="6"/>
      <c r="L2" s="6"/>
      <c r="M2" s="8" t="str">
        <f aca="false">IF($K2="","",IF(OR(LOWER($K2)="riscontrata",LOWER($K2)="sì",LOWER($K2)="si",LOWER($K2)="1"),1,0))</f>
        <v/>
      </c>
      <c r="N2" s="9" t="str">
        <f aca="false">IF(OR($M2="",$E2=""),"",($E2-$M2)^2)</f>
        <v/>
      </c>
      <c r="O2" s="6" t="s">
        <v>45</v>
      </c>
    </row>
    <row r="3" customFormat="false" ht="15" hidden="false" customHeight="false" outlineLevel="0" collapsed="false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8" t="str">
        <f aca="false">IF($K3="","",IF(OR(LOWER($K3)="riscontrata",LOWER($K3)="sì",LOWER($K3)="si",LOWER($K3)="1"),1,0))</f>
        <v/>
      </c>
      <c r="N3" s="9" t="str">
        <f aca="false">IF(OR($M3="",$E3=""),"",($E3-$M3)^2)</f>
        <v/>
      </c>
      <c r="O3" s="6"/>
    </row>
    <row r="4" customFormat="false" ht="15" hidden="false" customHeight="false" outlineLevel="0" collapsed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8" t="str">
        <f aca="false">IF($K4="","",IF(OR(LOWER($K4)="riscontrata",LOWER($K4)="sì",LOWER($K4)="si",LOWER($K4)="1"),1,0))</f>
        <v/>
      </c>
      <c r="N4" s="9" t="str">
        <f aca="false">IF(OR($M4="",$E4=""),"",($E4-$M4)^2)</f>
        <v/>
      </c>
      <c r="O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8" t="str">
        <f aca="false">IF($K5="","",IF(OR(LOWER($K5)="riscontrata",LOWER($K5)="sì",LOWER($K5)="si",LOWER($K5)="1"),1,0))</f>
        <v/>
      </c>
      <c r="N5" s="9" t="str">
        <f aca="false">IF(OR($M5="",$E5=""),"",($E5-$M5)^2)</f>
        <v/>
      </c>
      <c r="O5" s="6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8" t="str">
        <f aca="false">IF($K6="","",IF(OR(LOWER($K6)="riscontrata",LOWER($K6)="sì",LOWER($K6)="si",LOWER($K6)="1"),1,0))</f>
        <v/>
      </c>
      <c r="N6" s="9" t="str">
        <f aca="false">IF(OR($M6="",$E6=""),"",($E6-$M6)^2)</f>
        <v/>
      </c>
      <c r="O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8" t="str">
        <f aca="false">IF($K7="","",IF(OR(LOWER($K7)="riscontrata",LOWER($K7)="sì",LOWER($K7)="si",LOWER($K7)="1"),1,0))</f>
        <v/>
      </c>
      <c r="N7" s="9" t="str">
        <f aca="false">IF(OR($M7="",$E7=""),"",($E7-$M7)^2)</f>
        <v/>
      </c>
      <c r="O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8" t="str">
        <f aca="false">IF($K8="","",IF(OR(LOWER($K8)="riscontrata",LOWER($K8)="sì",LOWER($K8)="si",LOWER($K8)="1"),1,0))</f>
        <v/>
      </c>
      <c r="N8" s="9" t="str">
        <f aca="false">IF(OR($M8="",$E8=""),"",($E8-$M8)^2)</f>
        <v/>
      </c>
      <c r="O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8" t="str">
        <f aca="false">IF($K9="","",IF(OR(LOWER($K9)="riscontrata",LOWER($K9)="sì",LOWER($K9)="si",LOWER($K9)="1"),1,0))</f>
        <v/>
      </c>
      <c r="N9" s="9" t="str">
        <f aca="false">IF(OR($M9="",$E9=""),"",($E9-$M9)^2)</f>
        <v/>
      </c>
      <c r="O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8" t="str">
        <f aca="false">IF($K10="","",IF(OR(LOWER($K10)="riscontrata",LOWER($K10)="sì",LOWER($K10)="si",LOWER($K10)="1"),1,0))</f>
        <v/>
      </c>
      <c r="N10" s="9" t="str">
        <f aca="false">IF(OR($M10="",$E10=""),"",($E10-$M10)^2)</f>
        <v/>
      </c>
      <c r="O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8" t="str">
        <f aca="false">IF($K11="","",IF(OR(LOWER($K11)="riscontrata",LOWER($K11)="sì",LOWER($K11)="si",LOWER($K11)="1"),1,0))</f>
        <v/>
      </c>
      <c r="N11" s="9" t="str">
        <f aca="false">IF(OR($M11="",$E11=""),"",($E11-$M11)^2)</f>
        <v/>
      </c>
      <c r="O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8" t="str">
        <f aca="false">IF($K12="","",IF(OR(LOWER($K12)="riscontrata",LOWER($K12)="sì",LOWER($K12)="si",LOWER($K12)="1"),1,0))</f>
        <v/>
      </c>
      <c r="N12" s="9" t="str">
        <f aca="false">IF(OR($M12="",$E12=""),"",($E12-$M12)^2)</f>
        <v/>
      </c>
      <c r="O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8" t="str">
        <f aca="false">IF($K13="","",IF(OR(LOWER($K13)="riscontrata",LOWER($K13)="sì",LOWER($K13)="si",LOWER($K13)="1"),1,0))</f>
        <v/>
      </c>
      <c r="N13" s="9" t="str">
        <f aca="false">IF(OR($M13="",$E13=""),"",($E13-$M13)^2)</f>
        <v/>
      </c>
      <c r="O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8" t="str">
        <f aca="false">IF($K14="","",IF(OR(LOWER($K14)="riscontrata",LOWER($K14)="sì",LOWER($K14)="si",LOWER($K14)="1"),1,0))</f>
        <v/>
      </c>
      <c r="N14" s="9" t="str">
        <f aca="false">IF(OR($M14="",$E14=""),"",($E14-$M14)^2)</f>
        <v/>
      </c>
      <c r="O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8" t="str">
        <f aca="false">IF($K15="","",IF(OR(LOWER($K15)="riscontrata",LOWER($K15)="sì",LOWER($K15)="si",LOWER($K15)="1"),1,0))</f>
        <v/>
      </c>
      <c r="N15" s="9" t="str">
        <f aca="false">IF(OR($M15="",$E15=""),"",($E15-$M15)^2)</f>
        <v/>
      </c>
      <c r="O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8" t="str">
        <f aca="false">IF($K16="","",IF(OR(LOWER($K16)="riscontrata",LOWER($K16)="sì",LOWER($K16)="si",LOWER($K16)="1"),1,0))</f>
        <v/>
      </c>
      <c r="N16" s="9" t="str">
        <f aca="false">IF(OR($M16="",$E16=""),"",($E16-$M16)^2)</f>
        <v/>
      </c>
      <c r="O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8" t="str">
        <f aca="false">IF($K17="","",IF(OR(LOWER($K17)="riscontrata",LOWER($K17)="sì",LOWER($K17)="si",LOWER($K17)="1"),1,0))</f>
        <v/>
      </c>
      <c r="N17" s="9" t="str">
        <f aca="false">IF(OR($M17="",$E17=""),"",($E17-$M17)^2)</f>
        <v/>
      </c>
      <c r="O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8" t="str">
        <f aca="false">IF($K18="","",IF(OR(LOWER($K18)="riscontrata",LOWER($K18)="sì",LOWER($K18)="si",LOWER($K18)="1"),1,0))</f>
        <v/>
      </c>
      <c r="N18" s="9" t="str">
        <f aca="false">IF(OR($M18="",$E18=""),"",($E18-$M18)^2)</f>
        <v/>
      </c>
      <c r="O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8" t="str">
        <f aca="false">IF($K19="","",IF(OR(LOWER($K19)="riscontrata",LOWER($K19)="sì",LOWER($K19)="si",LOWER($K19)="1"),1,0))</f>
        <v/>
      </c>
      <c r="N19" s="9" t="str">
        <f aca="false">IF(OR($M19="",$E19=""),"",($E19-$M19)^2)</f>
        <v/>
      </c>
      <c r="O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8" t="str">
        <f aca="false">IF($K20="","",IF(OR(LOWER($K20)="riscontrata",LOWER($K20)="sì",LOWER($K20)="si",LOWER($K20)="1"),1,0))</f>
        <v/>
      </c>
      <c r="N20" s="9" t="str">
        <f aca="false">IF(OR($M20="",$E20=""),"",($E20-$M20)^2)</f>
        <v/>
      </c>
      <c r="O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8" t="str">
        <f aca="false">IF($K21="","",IF(OR(LOWER($K21)="riscontrata",LOWER($K21)="sì",LOWER($K21)="si",LOWER($K21)="1"),1,0))</f>
        <v/>
      </c>
      <c r="N21" s="9" t="str">
        <f aca="false">IF(OR($M21="",$E21=""),"",($E21-$M21)^2)</f>
        <v/>
      </c>
      <c r="O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8" t="str">
        <f aca="false">IF($K22="","",IF(OR(LOWER($K22)="riscontrata",LOWER($K22)="sì",LOWER($K22)="si",LOWER($K22)="1"),1,0))</f>
        <v/>
      </c>
      <c r="N22" s="9" t="str">
        <f aca="false">IF(OR($M22="",$E22=""),"",($E22-$M22)^2)</f>
        <v/>
      </c>
      <c r="O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8" t="str">
        <f aca="false">IF($K23="","",IF(OR(LOWER($K23)="riscontrata",LOWER($K23)="sì",LOWER($K23)="si",LOWER($K23)="1"),1,0))</f>
        <v/>
      </c>
      <c r="N23" s="9" t="str">
        <f aca="false">IF(OR($M23="",$E23=""),"",($E23-$M23)^2)</f>
        <v/>
      </c>
      <c r="O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8" t="str">
        <f aca="false">IF($K24="","",IF(OR(LOWER($K24)="riscontrata",LOWER($K24)="sì",LOWER($K24)="si",LOWER($K24)="1"),1,0))</f>
        <v/>
      </c>
      <c r="N24" s="9" t="str">
        <f aca="false">IF(OR($M24="",$E24=""),"",($E24-$M24)^2)</f>
        <v/>
      </c>
      <c r="O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8" t="str">
        <f aca="false">IF($K25="","",IF(OR(LOWER($K25)="riscontrata",LOWER($K25)="sì",LOWER($K25)="si",LOWER($K25)="1"),1,0))</f>
        <v/>
      </c>
      <c r="N25" s="9" t="str">
        <f aca="false">IF(OR($M25="",$E25=""),"",($E25-$M25)^2)</f>
        <v/>
      </c>
      <c r="O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8" t="str">
        <f aca="false">IF($K26="","",IF(OR(LOWER($K26)="riscontrata",LOWER($K26)="sì",LOWER($K26)="si",LOWER($K26)="1"),1,0))</f>
        <v/>
      </c>
      <c r="N26" s="9" t="str">
        <f aca="false">IF(OR($M26="",$E26=""),"",($E26-$M26)^2)</f>
        <v/>
      </c>
      <c r="O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8" t="str">
        <f aca="false">IF($K27="","",IF(OR(LOWER($K27)="riscontrata",LOWER($K27)="sì",LOWER($K27)="si",LOWER($K27)="1"),1,0))</f>
        <v/>
      </c>
      <c r="N27" s="9" t="str">
        <f aca="false">IF(OR($M27="",$E27=""),"",($E27-$M27)^2)</f>
        <v/>
      </c>
      <c r="O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8" t="str">
        <f aca="false">IF($K28="","",IF(OR(LOWER($K28)="riscontrata",LOWER($K28)="sì",LOWER($K28)="si",LOWER($K28)="1"),1,0))</f>
        <v/>
      </c>
      <c r="N28" s="9" t="str">
        <f aca="false">IF(OR($M28="",$E28=""),"",($E28-$M28)^2)</f>
        <v/>
      </c>
      <c r="O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8" t="str">
        <f aca="false">IF($K29="","",IF(OR(LOWER($K29)="riscontrata",LOWER($K29)="sì",LOWER($K29)="si",LOWER($K29)="1"),1,0))</f>
        <v/>
      </c>
      <c r="N29" s="9" t="str">
        <f aca="false">IF(OR($M29="",$E29=""),"",($E29-$M29)^2)</f>
        <v/>
      </c>
      <c r="O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8" t="str">
        <f aca="false">IF($K30="","",IF(OR(LOWER($K30)="riscontrata",LOWER($K30)="sì",LOWER($K30)="si",LOWER($K30)="1"),1,0))</f>
        <v/>
      </c>
      <c r="N30" s="9" t="str">
        <f aca="false">IF(OR($M30="",$E30=""),"",($E30-$M30)^2)</f>
        <v/>
      </c>
      <c r="O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8" t="str">
        <f aca="false">IF($K31="","",IF(OR(LOWER($K31)="riscontrata",LOWER($K31)="sì",LOWER($K31)="si",LOWER($K31)="1"),1,0))</f>
        <v/>
      </c>
      <c r="N31" s="9" t="str">
        <f aca="false">IF(OR($M31="",$E31=""),"",($E31-$M31)^2)</f>
        <v/>
      </c>
      <c r="O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8" t="str">
        <f aca="false">IF($K32="","",IF(OR(LOWER($K32)="riscontrata",LOWER($K32)="sì",LOWER($K32)="si",LOWER($K32)="1"),1,0))</f>
        <v/>
      </c>
      <c r="N32" s="9" t="str">
        <f aca="false">IF(OR($M32="",$E32=""),"",($E32-$M32)^2)</f>
        <v/>
      </c>
      <c r="O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8" t="str">
        <f aca="false">IF($K33="","",IF(OR(LOWER($K33)="riscontrata",LOWER($K33)="sì",LOWER($K33)="si",LOWER($K33)="1"),1,0))</f>
        <v/>
      </c>
      <c r="N33" s="9" t="str">
        <f aca="false">IF(OR($M33="",$E33=""),"",($E33-$M33)^2)</f>
        <v/>
      </c>
      <c r="O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8" t="str">
        <f aca="false">IF($K34="","",IF(OR(LOWER($K34)="riscontrata",LOWER($K34)="sì",LOWER($K34)="si",LOWER($K34)="1"),1,0))</f>
        <v/>
      </c>
      <c r="N34" s="9" t="str">
        <f aca="false">IF(OR($M34="",$E34=""),"",($E34-$M34)^2)</f>
        <v/>
      </c>
      <c r="O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8" t="str">
        <f aca="false">IF($K35="","",IF(OR(LOWER($K35)="riscontrata",LOWER($K35)="sì",LOWER($K35)="si",LOWER($K35)="1"),1,0))</f>
        <v/>
      </c>
      <c r="N35" s="9" t="str">
        <f aca="false">IF(OR($M35="",$E35=""),"",($E35-$M35)^2)</f>
        <v/>
      </c>
      <c r="O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8" t="str">
        <f aca="false">IF($K36="","",IF(OR(LOWER($K36)="riscontrata",LOWER($K36)="sì",LOWER($K36)="si",LOWER($K36)="1"),1,0))</f>
        <v/>
      </c>
      <c r="N36" s="9" t="str">
        <f aca="false">IF(OR($M36="",$E36=""),"",($E36-$M36)^2)</f>
        <v/>
      </c>
      <c r="O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8" t="str">
        <f aca="false">IF($K37="","",IF(OR(LOWER($K37)="riscontrata",LOWER($K37)="sì",LOWER($K37)="si",LOWER($K37)="1"),1,0))</f>
        <v/>
      </c>
      <c r="N37" s="9" t="str">
        <f aca="false">IF(OR($M37="",$E37=""),"",($E37-$M37)^2)</f>
        <v/>
      </c>
      <c r="O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8" t="str">
        <f aca="false">IF($K38="","",IF(OR(LOWER($K38)="riscontrata",LOWER($K38)="sì",LOWER($K38)="si",LOWER($K38)="1"),1,0))</f>
        <v/>
      </c>
      <c r="N38" s="9" t="str">
        <f aca="false">IF(OR($M38="",$E38=""),"",($E38-$M38)^2)</f>
        <v/>
      </c>
      <c r="O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8" t="str">
        <f aca="false">IF($K39="","",IF(OR(LOWER($K39)="riscontrata",LOWER($K39)="sì",LOWER($K39)="si",LOWER($K39)="1"),1,0))</f>
        <v/>
      </c>
      <c r="N39" s="9" t="str">
        <f aca="false">IF(OR($M39="",$E39=""),"",($E39-$M39)^2)</f>
        <v/>
      </c>
      <c r="O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8" t="str">
        <f aca="false">IF($K40="","",IF(OR(LOWER($K40)="riscontrata",LOWER($K40)="sì",LOWER($K40)="si",LOWER($K40)="1"),1,0))</f>
        <v/>
      </c>
      <c r="N40" s="9" t="str">
        <f aca="false">IF(OR($M40="",$E40=""),"",($E40-$M40)^2)</f>
        <v/>
      </c>
      <c r="O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8" t="str">
        <f aca="false">IF($K41="","",IF(OR(LOWER($K41)="riscontrata",LOWER($K41)="sì",LOWER($K41)="si",LOWER($K41)="1"),1,0))</f>
        <v/>
      </c>
      <c r="N41" s="9" t="str">
        <f aca="false">IF(OR($M41="",$E41=""),"",($E41-$M41)^2)</f>
        <v/>
      </c>
      <c r="O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8" t="str">
        <f aca="false">IF($K42="","",IF(OR(LOWER($K42)="riscontrata",LOWER($K42)="sì",LOWER($K42)="si",LOWER($K42)="1"),1,0))</f>
        <v/>
      </c>
      <c r="N42" s="9" t="str">
        <f aca="false">IF(OR($M42="",$E42=""),"",($E42-$M42)^2)</f>
        <v/>
      </c>
      <c r="O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8" t="str">
        <f aca="false">IF($K43="","",IF(OR(LOWER($K43)="riscontrata",LOWER($K43)="sì",LOWER($K43)="si",LOWER($K43)="1"),1,0))</f>
        <v/>
      </c>
      <c r="N43" s="9" t="str">
        <f aca="false">IF(OR($M43="",$E43=""),"",($E43-$M43)^2)</f>
        <v/>
      </c>
      <c r="O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8" t="str">
        <f aca="false">IF($K44="","",IF(OR(LOWER($K44)="riscontrata",LOWER($K44)="sì",LOWER($K44)="si",LOWER($K44)="1"),1,0))</f>
        <v/>
      </c>
      <c r="N44" s="9" t="str">
        <f aca="false">IF(OR($M44="",$E44=""),"",($E44-$M44)^2)</f>
        <v/>
      </c>
      <c r="O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8" t="str">
        <f aca="false">IF($K45="","",IF(OR(LOWER($K45)="riscontrata",LOWER($K45)="sì",LOWER($K45)="si",LOWER($K45)="1"),1,0))</f>
        <v/>
      </c>
      <c r="N45" s="9" t="str">
        <f aca="false">IF(OR($M45="",$E45=""),"",($E45-$M45)^2)</f>
        <v/>
      </c>
      <c r="O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8" t="str">
        <f aca="false">IF($K46="","",IF(OR(LOWER($K46)="riscontrata",LOWER($K46)="sì",LOWER($K46)="si",LOWER($K46)="1"),1,0))</f>
        <v/>
      </c>
      <c r="N46" s="9" t="str">
        <f aca="false">IF(OR($M46="",$E46=""),"",($E46-$M46)^2)</f>
        <v/>
      </c>
      <c r="O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8" t="str">
        <f aca="false">IF($K47="","",IF(OR(LOWER($K47)="riscontrata",LOWER($K47)="sì",LOWER($K47)="si",LOWER($K47)="1"),1,0))</f>
        <v/>
      </c>
      <c r="N47" s="9" t="str">
        <f aca="false">IF(OR($M47="",$E47=""),"",($E47-$M47)^2)</f>
        <v/>
      </c>
      <c r="O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8" t="str">
        <f aca="false">IF($K48="","",IF(OR(LOWER($K48)="riscontrata",LOWER($K48)="sì",LOWER($K48)="si",LOWER($K48)="1"),1,0))</f>
        <v/>
      </c>
      <c r="N48" s="9" t="str">
        <f aca="false">IF(OR($M48="",$E48=""),"",($E48-$M48)^2)</f>
        <v/>
      </c>
      <c r="O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8" t="str">
        <f aca="false">IF($K49="","",IF(OR(LOWER($K49)="riscontrata",LOWER($K49)="sì",LOWER($K49)="si",LOWER($K49)="1"),1,0))</f>
        <v/>
      </c>
      <c r="N49" s="9" t="str">
        <f aca="false">IF(OR($M49="",$E49=""),"",($E49-$M49)^2)</f>
        <v/>
      </c>
      <c r="O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8" t="str">
        <f aca="false">IF($K50="","",IF(OR(LOWER($K50)="riscontrata",LOWER($K50)="sì",LOWER($K50)="si",LOWER($K50)="1"),1,0))</f>
        <v/>
      </c>
      <c r="N50" s="9" t="str">
        <f aca="false">IF(OR($M50="",$E50=""),"",($E50-$M50)^2)</f>
        <v/>
      </c>
      <c r="O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8" t="str">
        <f aca="false">IF($K51="","",IF(OR(LOWER($K51)="riscontrata",LOWER($K51)="sì",LOWER($K51)="si",LOWER($K51)="1"),1,0))</f>
        <v/>
      </c>
      <c r="N51" s="9" t="str">
        <f aca="false">IF(OR($M51="",$E51=""),"",($E51-$M51)^2)</f>
        <v/>
      </c>
      <c r="O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8" t="str">
        <f aca="false">IF($K52="","",IF(OR(LOWER($K52)="riscontrata",LOWER($K52)="sì",LOWER($K52)="si",LOWER($K52)="1"),1,0))</f>
        <v/>
      </c>
      <c r="N52" s="9" t="str">
        <f aca="false">IF(OR($M52="",$E52=""),"",($E52-$M52)^2)</f>
        <v/>
      </c>
      <c r="O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8" t="str">
        <f aca="false">IF($K53="","",IF(OR(LOWER($K53)="riscontrata",LOWER($K53)="sì",LOWER($K53)="si",LOWER($K53)="1"),1,0))</f>
        <v/>
      </c>
      <c r="N53" s="9" t="str">
        <f aca="false">IF(OR($M53="",$E53=""),"",($E53-$M53)^2)</f>
        <v/>
      </c>
      <c r="O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8" t="str">
        <f aca="false">IF($K54="","",IF(OR(LOWER($K54)="riscontrata",LOWER($K54)="sì",LOWER($K54)="si",LOWER($K54)="1"),1,0))</f>
        <v/>
      </c>
      <c r="N54" s="9" t="str">
        <f aca="false">IF(OR($M54="",$E54=""),"",($E54-$M54)^2)</f>
        <v/>
      </c>
      <c r="O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8" t="str">
        <f aca="false">IF($K55="","",IF(OR(LOWER($K55)="riscontrata",LOWER($K55)="sì",LOWER($K55)="si",LOWER($K55)="1"),1,0))</f>
        <v/>
      </c>
      <c r="N55" s="9" t="str">
        <f aca="false">IF(OR($M55="",$E55=""),"",($E55-$M55)^2)</f>
        <v/>
      </c>
      <c r="O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8" t="str">
        <f aca="false">IF($K56="","",IF(OR(LOWER($K56)="riscontrata",LOWER($K56)="sì",LOWER($K56)="si",LOWER($K56)="1"),1,0))</f>
        <v/>
      </c>
      <c r="N56" s="9" t="str">
        <f aca="false">IF(OR($M56="",$E56=""),"",($E56-$M56)^2)</f>
        <v/>
      </c>
      <c r="O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8" t="str">
        <f aca="false">IF($K57="","",IF(OR(LOWER($K57)="riscontrata",LOWER($K57)="sì",LOWER($K57)="si",LOWER($K57)="1"),1,0))</f>
        <v/>
      </c>
      <c r="N57" s="9" t="str">
        <f aca="false">IF(OR($M57="",$E57=""),"",($E57-$M57)^2)</f>
        <v/>
      </c>
      <c r="O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8" t="str">
        <f aca="false">IF($K58="","",IF(OR(LOWER($K58)="riscontrata",LOWER($K58)="sì",LOWER($K58)="si",LOWER($K58)="1"),1,0))</f>
        <v/>
      </c>
      <c r="N58" s="9" t="str">
        <f aca="false">IF(OR($M58="",$E58=""),"",($E58-$M58)^2)</f>
        <v/>
      </c>
      <c r="O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8" t="str">
        <f aca="false">IF($K59="","",IF(OR(LOWER($K59)="riscontrata",LOWER($K59)="sì",LOWER($K59)="si",LOWER($K59)="1"),1,0))</f>
        <v/>
      </c>
      <c r="N59" s="9" t="str">
        <f aca="false">IF(OR($M59="",$E59=""),"",($E59-$M59)^2)</f>
        <v/>
      </c>
      <c r="O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8" t="str">
        <f aca="false">IF($K60="","",IF(OR(LOWER($K60)="riscontrata",LOWER($K60)="sì",LOWER($K60)="si",LOWER($K60)="1"),1,0))</f>
        <v/>
      </c>
      <c r="N60" s="9" t="str">
        <f aca="false">IF(OR($M60="",$E60=""),"",($E60-$M60)^2)</f>
        <v/>
      </c>
      <c r="O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8" t="str">
        <f aca="false">IF($K61="","",IF(OR(LOWER($K61)="riscontrata",LOWER($K61)="sì",LOWER($K61)="si",LOWER($K61)="1"),1,0))</f>
        <v/>
      </c>
      <c r="N61" s="9" t="str">
        <f aca="false">IF(OR($M61="",$E61=""),"",($E61-$M61)^2)</f>
        <v/>
      </c>
      <c r="O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8" t="str">
        <f aca="false">IF($K62="","",IF(OR(LOWER($K62)="riscontrata",LOWER($K62)="sì",LOWER($K62)="si",LOWER($K62)="1"),1,0))</f>
        <v/>
      </c>
      <c r="N62" s="9" t="str">
        <f aca="false">IF(OR($M62="",$E62=""),"",($E62-$M62)^2)</f>
        <v/>
      </c>
      <c r="O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8" t="str">
        <f aca="false">IF($K63="","",IF(OR(LOWER($K63)="riscontrata",LOWER($K63)="sì",LOWER($K63)="si",LOWER($K63)="1"),1,0))</f>
        <v/>
      </c>
      <c r="N63" s="9" t="str">
        <f aca="false">IF(OR($M63="",$E63=""),"",($E63-$M63)^2)</f>
        <v/>
      </c>
      <c r="O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8" t="str">
        <f aca="false">IF($K64="","",IF(OR(LOWER($K64)="riscontrata",LOWER($K64)="sì",LOWER($K64)="si",LOWER($K64)="1"),1,0))</f>
        <v/>
      </c>
      <c r="N64" s="9" t="str">
        <f aca="false">IF(OR($M64="",$E64=""),"",($E64-$M64)^2)</f>
        <v/>
      </c>
      <c r="O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8" t="str">
        <f aca="false">IF($K65="","",IF(OR(LOWER($K65)="riscontrata",LOWER($K65)="sì",LOWER($K65)="si",LOWER($K65)="1"),1,0))</f>
        <v/>
      </c>
      <c r="N65" s="9" t="str">
        <f aca="false">IF(OR($M65="",$E65=""),"",($E65-$M65)^2)</f>
        <v/>
      </c>
      <c r="O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8" t="str">
        <f aca="false">IF($K66="","",IF(OR(LOWER($K66)="riscontrata",LOWER($K66)="sì",LOWER($K66)="si",LOWER($K66)="1"),1,0))</f>
        <v/>
      </c>
      <c r="N66" s="9" t="str">
        <f aca="false">IF(OR($M66="",$E66=""),"",($E66-$M66)^2)</f>
        <v/>
      </c>
      <c r="O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8" t="str">
        <f aca="false">IF($K67="","",IF(OR(LOWER($K67)="riscontrata",LOWER($K67)="sì",LOWER($K67)="si",LOWER($K67)="1"),1,0))</f>
        <v/>
      </c>
      <c r="N67" s="9" t="str">
        <f aca="false">IF(OR($M67="",$E67=""),"",($E67-$M67)^2)</f>
        <v/>
      </c>
      <c r="O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8" t="str">
        <f aca="false">IF($K68="","",IF(OR(LOWER($K68)="riscontrata",LOWER($K68)="sì",LOWER($K68)="si",LOWER($K68)="1"),1,0))</f>
        <v/>
      </c>
      <c r="N68" s="9" t="str">
        <f aca="false">IF(OR($M68="",$E68=""),"",($E68-$M68)^2)</f>
        <v/>
      </c>
      <c r="O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8" t="str">
        <f aca="false">IF($K69="","",IF(OR(LOWER($K69)="riscontrata",LOWER($K69)="sì",LOWER($K69)="si",LOWER($K69)="1"),1,0))</f>
        <v/>
      </c>
      <c r="N69" s="9" t="str">
        <f aca="false">IF(OR($M69="",$E69=""),"",($E69-$M69)^2)</f>
        <v/>
      </c>
      <c r="O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8" t="str">
        <f aca="false">IF($K70="","",IF(OR(LOWER($K70)="riscontrata",LOWER($K70)="sì",LOWER($K70)="si",LOWER($K70)="1"),1,0))</f>
        <v/>
      </c>
      <c r="N70" s="9" t="str">
        <f aca="false">IF(OR($M70="",$E70=""),"",($E70-$M70)^2)</f>
        <v/>
      </c>
      <c r="O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8" t="str">
        <f aca="false">IF($K71="","",IF(OR(LOWER($K71)="riscontrata",LOWER($K71)="sì",LOWER($K71)="si",LOWER($K71)="1"),1,0))</f>
        <v/>
      </c>
      <c r="N71" s="9" t="str">
        <f aca="false">IF(OR($M71="",$E71=""),"",($E71-$M71)^2)</f>
        <v/>
      </c>
      <c r="O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8" t="str">
        <f aca="false">IF($K72="","",IF(OR(LOWER($K72)="riscontrata",LOWER($K72)="sì",LOWER($K72)="si",LOWER($K72)="1"),1,0))</f>
        <v/>
      </c>
      <c r="N72" s="9" t="str">
        <f aca="false">IF(OR($M72="",$E72=""),"",($E72-$M72)^2)</f>
        <v/>
      </c>
      <c r="O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8" t="str">
        <f aca="false">IF($K73="","",IF(OR(LOWER($K73)="riscontrata",LOWER($K73)="sì",LOWER($K73)="si",LOWER($K73)="1"),1,0))</f>
        <v/>
      </c>
      <c r="N73" s="9" t="str">
        <f aca="false">IF(OR($M73="",$E73=""),"",($E73-$M73)^2)</f>
        <v/>
      </c>
      <c r="O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8" t="str">
        <f aca="false">IF($K74="","",IF(OR(LOWER($K74)="riscontrata",LOWER($K74)="sì",LOWER($K74)="si",LOWER($K74)="1"),1,0))</f>
        <v/>
      </c>
      <c r="N74" s="9" t="str">
        <f aca="false">IF(OR($M74="",$E74=""),"",($E74-$M74)^2)</f>
        <v/>
      </c>
      <c r="O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8" t="str">
        <f aca="false">IF($K75="","",IF(OR(LOWER($K75)="riscontrata",LOWER($K75)="sì",LOWER($K75)="si",LOWER($K75)="1"),1,0))</f>
        <v/>
      </c>
      <c r="N75" s="9" t="str">
        <f aca="false">IF(OR($M75="",$E75=""),"",($E75-$M75)^2)</f>
        <v/>
      </c>
      <c r="O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8" t="str">
        <f aca="false">IF($K76="","",IF(OR(LOWER($K76)="riscontrata",LOWER($K76)="sì",LOWER($K76)="si",LOWER($K76)="1"),1,0))</f>
        <v/>
      </c>
      <c r="N76" s="9" t="str">
        <f aca="false">IF(OR($M76="",$E76=""),"",($E76-$M76)^2)</f>
        <v/>
      </c>
      <c r="O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8" t="str">
        <f aca="false">IF($K77="","",IF(OR(LOWER($K77)="riscontrata",LOWER($K77)="sì",LOWER($K77)="si",LOWER($K77)="1"),1,0))</f>
        <v/>
      </c>
      <c r="N77" s="9" t="str">
        <f aca="false">IF(OR($M77="",$E77=""),"",($E77-$M77)^2)</f>
        <v/>
      </c>
      <c r="O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8" t="str">
        <f aca="false">IF($K78="","",IF(OR(LOWER($K78)="riscontrata",LOWER($K78)="sì",LOWER($K78)="si",LOWER($K78)="1"),1,0))</f>
        <v/>
      </c>
      <c r="N78" s="9" t="str">
        <f aca="false">IF(OR($M78="",$E78=""),"",($E78-$M78)^2)</f>
        <v/>
      </c>
      <c r="O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8" t="str">
        <f aca="false">IF($K79="","",IF(OR(LOWER($K79)="riscontrata",LOWER($K79)="sì",LOWER($K79)="si",LOWER($K79)="1"),1,0))</f>
        <v/>
      </c>
      <c r="N79" s="9" t="str">
        <f aca="false">IF(OR($M79="",$E79=""),"",($E79-$M79)^2)</f>
        <v/>
      </c>
      <c r="O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8" t="str">
        <f aca="false">IF($K80="","",IF(OR(LOWER($K80)="riscontrata",LOWER($K80)="sì",LOWER($K80)="si",LOWER($K80)="1"),1,0))</f>
        <v/>
      </c>
      <c r="N80" s="9" t="str">
        <f aca="false">IF(OR($M80="",$E80=""),"",($E80-$M80)^2)</f>
        <v/>
      </c>
      <c r="O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8" t="str">
        <f aca="false">IF($K81="","",IF(OR(LOWER($K81)="riscontrata",LOWER($K81)="sì",LOWER($K81)="si",LOWER($K81)="1"),1,0))</f>
        <v/>
      </c>
      <c r="N81" s="9" t="str">
        <f aca="false">IF(OR($M81="",$E81=""),"",($E81-$M81)^2)</f>
        <v/>
      </c>
      <c r="O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8" t="str">
        <f aca="false">IF($K82="","",IF(OR(LOWER($K82)="riscontrata",LOWER($K82)="sì",LOWER($K82)="si",LOWER($K82)="1"),1,0))</f>
        <v/>
      </c>
      <c r="N82" s="9" t="str">
        <f aca="false">IF(OR($M82="",$E82=""),"",($E82-$M82)^2)</f>
        <v/>
      </c>
      <c r="O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8" t="str">
        <f aca="false">IF($K83="","",IF(OR(LOWER($K83)="riscontrata",LOWER($K83)="sì",LOWER($K83)="si",LOWER($K83)="1"),1,0))</f>
        <v/>
      </c>
      <c r="N83" s="9" t="str">
        <f aca="false">IF(OR($M83="",$E83=""),"",($E83-$M83)^2)</f>
        <v/>
      </c>
      <c r="O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8" t="str">
        <f aca="false">IF($K84="","",IF(OR(LOWER($K84)="riscontrata",LOWER($K84)="sì",LOWER($K84)="si",LOWER($K84)="1"),1,0))</f>
        <v/>
      </c>
      <c r="N84" s="9" t="str">
        <f aca="false">IF(OR($M84="",$E84=""),"",($E84-$M84)^2)</f>
        <v/>
      </c>
      <c r="O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8" t="str">
        <f aca="false">IF($K85="","",IF(OR(LOWER($K85)="riscontrata",LOWER($K85)="sì",LOWER($K85)="si",LOWER($K85)="1"),1,0))</f>
        <v/>
      </c>
      <c r="N85" s="9" t="str">
        <f aca="false">IF(OR($M85="",$E85=""),"",($E85-$M85)^2)</f>
        <v/>
      </c>
      <c r="O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8" t="str">
        <f aca="false">IF($K86="","",IF(OR(LOWER($K86)="riscontrata",LOWER($K86)="sì",LOWER($K86)="si",LOWER($K86)="1"),1,0))</f>
        <v/>
      </c>
      <c r="N86" s="9" t="str">
        <f aca="false">IF(OR($M86="",$E86=""),"",($E86-$M86)^2)</f>
        <v/>
      </c>
      <c r="O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8" t="str">
        <f aca="false">IF($K87="","",IF(OR(LOWER($K87)="riscontrata",LOWER($K87)="sì",LOWER($K87)="si",LOWER($K87)="1"),1,0))</f>
        <v/>
      </c>
      <c r="N87" s="9" t="str">
        <f aca="false">IF(OR($M87="",$E87=""),"",($E87-$M87)^2)</f>
        <v/>
      </c>
      <c r="O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8" t="str">
        <f aca="false">IF($K88="","",IF(OR(LOWER($K88)="riscontrata",LOWER($K88)="sì",LOWER($K88)="si",LOWER($K88)="1"),1,0))</f>
        <v/>
      </c>
      <c r="N88" s="9" t="str">
        <f aca="false">IF(OR($M88="",$E88=""),"",($E88-$M88)^2)</f>
        <v/>
      </c>
      <c r="O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8" t="str">
        <f aca="false">IF($K89="","",IF(OR(LOWER($K89)="riscontrata",LOWER($K89)="sì",LOWER($K89)="si",LOWER($K89)="1"),1,0))</f>
        <v/>
      </c>
      <c r="N89" s="9" t="str">
        <f aca="false">IF(OR($M89="",$E89=""),"",($E89-$M89)^2)</f>
        <v/>
      </c>
      <c r="O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8" t="str">
        <f aca="false">IF($K90="","",IF(OR(LOWER($K90)="riscontrata",LOWER($K90)="sì",LOWER($K90)="si",LOWER($K90)="1"),1,0))</f>
        <v/>
      </c>
      <c r="N90" s="9" t="str">
        <f aca="false">IF(OR($M90="",$E90=""),"",($E90-$M90)^2)</f>
        <v/>
      </c>
      <c r="O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8" t="str">
        <f aca="false">IF($K91="","",IF(OR(LOWER($K91)="riscontrata",LOWER($K91)="sì",LOWER($K91)="si",LOWER($K91)="1"),1,0))</f>
        <v/>
      </c>
      <c r="N91" s="9" t="str">
        <f aca="false">IF(OR($M91="",$E91=""),"",($E91-$M91)^2)</f>
        <v/>
      </c>
      <c r="O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8" t="str">
        <f aca="false">IF($K92="","",IF(OR(LOWER($K92)="riscontrata",LOWER($K92)="sì",LOWER($K92)="si",LOWER($K92)="1"),1,0))</f>
        <v/>
      </c>
      <c r="N92" s="9" t="str">
        <f aca="false">IF(OR($M92="",$E92=""),"",($E92-$M92)^2)</f>
        <v/>
      </c>
      <c r="O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8" t="str">
        <f aca="false">IF($K93="","",IF(OR(LOWER($K93)="riscontrata",LOWER($K93)="sì",LOWER($K93)="si",LOWER($K93)="1"),1,0))</f>
        <v/>
      </c>
      <c r="N93" s="9" t="str">
        <f aca="false">IF(OR($M93="",$E93=""),"",($E93-$M93)^2)</f>
        <v/>
      </c>
      <c r="O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8" t="str">
        <f aca="false">IF($K94="","",IF(OR(LOWER($K94)="riscontrata",LOWER($K94)="sì",LOWER($K94)="si",LOWER($K94)="1"),1,0))</f>
        <v/>
      </c>
      <c r="N94" s="9" t="str">
        <f aca="false">IF(OR($M94="",$E94=""),"",($E94-$M94)^2)</f>
        <v/>
      </c>
      <c r="O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8" t="str">
        <f aca="false">IF($K95="","",IF(OR(LOWER($K95)="riscontrata",LOWER($K95)="sì",LOWER($K95)="si",LOWER($K95)="1"),1,0))</f>
        <v/>
      </c>
      <c r="N95" s="9" t="str">
        <f aca="false">IF(OR($M95="",$E95=""),"",($E95-$M95)^2)</f>
        <v/>
      </c>
      <c r="O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8" t="str">
        <f aca="false">IF($K96="","",IF(OR(LOWER($K96)="riscontrata",LOWER($K96)="sì",LOWER($K96)="si",LOWER($K96)="1"),1,0))</f>
        <v/>
      </c>
      <c r="N96" s="9" t="str">
        <f aca="false">IF(OR($M96="",$E96=""),"",($E96-$M96)^2)</f>
        <v/>
      </c>
      <c r="O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8" t="str">
        <f aca="false">IF($K97="","",IF(OR(LOWER($K97)="riscontrata",LOWER($K97)="sì",LOWER($K97)="si",LOWER($K97)="1"),1,0))</f>
        <v/>
      </c>
      <c r="N97" s="9" t="str">
        <f aca="false">IF(OR($M97="",$E97=""),"",($E97-$M97)^2)</f>
        <v/>
      </c>
      <c r="O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8" t="str">
        <f aca="false">IF($K98="","",IF(OR(LOWER($K98)="riscontrata",LOWER($K98)="sì",LOWER($K98)="si",LOWER($K98)="1"),1,0))</f>
        <v/>
      </c>
      <c r="N98" s="9" t="str">
        <f aca="false">IF(OR($M98="",$E98=""),"",($E98-$M98)^2)</f>
        <v/>
      </c>
      <c r="O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8" t="str">
        <f aca="false">IF($K99="","",IF(OR(LOWER($K99)="riscontrata",LOWER($K99)="sì",LOWER($K99)="si",LOWER($K99)="1"),1,0))</f>
        <v/>
      </c>
      <c r="N99" s="9" t="str">
        <f aca="false">IF(OR($M99="",$E99=""),"",($E99-$M99)^2)</f>
        <v/>
      </c>
      <c r="O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8" t="str">
        <f aca="false">IF($K100="","",IF(OR(LOWER($K100)="riscontrata",LOWER($K100)="sì",LOWER($K100)="si",LOWER($K100)="1"),1,0))</f>
        <v/>
      </c>
      <c r="N100" s="9" t="str">
        <f aca="false">IF(OR($M100="",$E100=""),"",($E100-$M100)^2)</f>
        <v/>
      </c>
      <c r="O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8" t="str">
        <f aca="false">IF($K101="","",IF(OR(LOWER($K101)="riscontrata",LOWER($K101)="sì",LOWER($K101)="si",LOWER($K101)="1"),1,0))</f>
        <v/>
      </c>
      <c r="N101" s="9" t="str">
        <f aca="false">IF(OR($M101="",$E101=""),"",($E101-$M101)^2)</f>
        <v/>
      </c>
      <c r="O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8" t="str">
        <f aca="false">IF($K102="","",IF(OR(LOWER($K102)="riscontrata",LOWER($K102)="sì",LOWER($K102)="si",LOWER($K102)="1"),1,0))</f>
        <v/>
      </c>
      <c r="N102" s="9" t="str">
        <f aca="false">IF(OR($M102="",$E102=""),"",($E102-$M102)^2)</f>
        <v/>
      </c>
      <c r="O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8" t="str">
        <f aca="false">IF($K103="","",IF(OR(LOWER($K103)="riscontrata",LOWER($K103)="sì",LOWER($K103)="si",LOWER($K103)="1"),1,0))</f>
        <v/>
      </c>
      <c r="N103" s="9" t="str">
        <f aca="false">IF(OR($M103="",$E103=""),"",($E103-$M103)^2)</f>
        <v/>
      </c>
      <c r="O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8" t="str">
        <f aca="false">IF($K104="","",IF(OR(LOWER($K104)="riscontrata",LOWER($K104)="sì",LOWER($K104)="si",LOWER($K104)="1"),1,0))</f>
        <v/>
      </c>
      <c r="N104" s="9" t="str">
        <f aca="false">IF(OR($M104="",$E104=""),"",($E104-$M104)^2)</f>
        <v/>
      </c>
      <c r="O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8" t="str">
        <f aca="false">IF($K105="","",IF(OR(LOWER($K105)="riscontrata",LOWER($K105)="sì",LOWER($K105)="si",LOWER($K105)="1"),1,0))</f>
        <v/>
      </c>
      <c r="N105" s="9" t="str">
        <f aca="false">IF(OR($M105="",$E105=""),"",($E105-$M105)^2)</f>
        <v/>
      </c>
      <c r="O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8" t="str">
        <f aca="false">IF($K106="","",IF(OR(LOWER($K106)="riscontrata",LOWER($K106)="sì",LOWER($K106)="si",LOWER($K106)="1"),1,0))</f>
        <v/>
      </c>
      <c r="N106" s="9" t="str">
        <f aca="false">IF(OR($M106="",$E106=""),"",($E106-$M106)^2)</f>
        <v/>
      </c>
      <c r="O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8" t="str">
        <f aca="false">IF($K107="","",IF(OR(LOWER($K107)="riscontrata",LOWER($K107)="sì",LOWER($K107)="si",LOWER($K107)="1"),1,0))</f>
        <v/>
      </c>
      <c r="N107" s="9" t="str">
        <f aca="false">IF(OR($M107="",$E107=""),"",($E107-$M107)^2)</f>
        <v/>
      </c>
      <c r="O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8" t="str">
        <f aca="false">IF($K108="","",IF(OR(LOWER($K108)="riscontrata",LOWER($K108)="sì",LOWER($K108)="si",LOWER($K108)="1"),1,0))</f>
        <v/>
      </c>
      <c r="N108" s="9" t="str">
        <f aca="false">IF(OR($M108="",$E108=""),"",($E108-$M108)^2)</f>
        <v/>
      </c>
      <c r="O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8" t="str">
        <f aca="false">IF($K109="","",IF(OR(LOWER($K109)="riscontrata",LOWER($K109)="sì",LOWER($K109)="si",LOWER($K109)="1"),1,0))</f>
        <v/>
      </c>
      <c r="N109" s="9" t="str">
        <f aca="false">IF(OR($M109="",$E109=""),"",($E109-$M109)^2)</f>
        <v/>
      </c>
      <c r="O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8" t="str">
        <f aca="false">IF($K110="","",IF(OR(LOWER($K110)="riscontrata",LOWER($K110)="sì",LOWER($K110)="si",LOWER($K110)="1"),1,0))</f>
        <v/>
      </c>
      <c r="N110" s="9" t="str">
        <f aca="false">IF(OR($M110="",$E110=""),"",($E110-$M110)^2)</f>
        <v/>
      </c>
      <c r="O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8" t="str">
        <f aca="false">IF($K111="","",IF(OR(LOWER($K111)="riscontrata",LOWER($K111)="sì",LOWER($K111)="si",LOWER($K111)="1"),1,0))</f>
        <v/>
      </c>
      <c r="N111" s="9" t="str">
        <f aca="false">IF(OR($M111="",$E111=""),"",($E111-$M111)^2)</f>
        <v/>
      </c>
      <c r="O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8" t="str">
        <f aca="false">IF($K112="","",IF(OR(LOWER($K112)="riscontrata",LOWER($K112)="sì",LOWER($K112)="si",LOWER($K112)="1"),1,0))</f>
        <v/>
      </c>
      <c r="N112" s="9" t="str">
        <f aca="false">IF(OR($M112="",$E112=""),"",($E112-$M112)^2)</f>
        <v/>
      </c>
      <c r="O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8" t="str">
        <f aca="false">IF($K113="","",IF(OR(LOWER($K113)="riscontrata",LOWER($K113)="sì",LOWER($K113)="si",LOWER($K113)="1"),1,0))</f>
        <v/>
      </c>
      <c r="N113" s="9" t="str">
        <f aca="false">IF(OR($M113="",$E113=""),"",($E113-$M113)^2)</f>
        <v/>
      </c>
      <c r="O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8" t="str">
        <f aca="false">IF($K114="","",IF(OR(LOWER($K114)="riscontrata",LOWER($K114)="sì",LOWER($K114)="si",LOWER($K114)="1"),1,0))</f>
        <v/>
      </c>
      <c r="N114" s="9" t="str">
        <f aca="false">IF(OR($M114="",$E114=""),"",($E114-$M114)^2)</f>
        <v/>
      </c>
      <c r="O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8" t="str">
        <f aca="false">IF($K115="","",IF(OR(LOWER($K115)="riscontrata",LOWER($K115)="sì",LOWER($K115)="si",LOWER($K115)="1"),1,0))</f>
        <v/>
      </c>
      <c r="N115" s="9" t="str">
        <f aca="false">IF(OR($M115="",$E115=""),"",($E115-$M115)^2)</f>
        <v/>
      </c>
      <c r="O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8" t="str">
        <f aca="false">IF($K116="","",IF(OR(LOWER($K116)="riscontrata",LOWER($K116)="sì",LOWER($K116)="si",LOWER($K116)="1"),1,0))</f>
        <v/>
      </c>
      <c r="N116" s="9" t="str">
        <f aca="false">IF(OR($M116="",$E116=""),"",($E116-$M116)^2)</f>
        <v/>
      </c>
      <c r="O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8" t="str">
        <f aca="false">IF($K117="","",IF(OR(LOWER($K117)="riscontrata",LOWER($K117)="sì",LOWER($K117)="si",LOWER($K117)="1"),1,0))</f>
        <v/>
      </c>
      <c r="N117" s="9" t="str">
        <f aca="false">IF(OR($M117="",$E117=""),"",($E117-$M117)^2)</f>
        <v/>
      </c>
      <c r="O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8" t="str">
        <f aca="false">IF($K118="","",IF(OR(LOWER($K118)="riscontrata",LOWER($K118)="sì",LOWER($K118)="si",LOWER($K118)="1"),1,0))</f>
        <v/>
      </c>
      <c r="N118" s="9" t="str">
        <f aca="false">IF(OR($M118="",$E118=""),"",($E118-$M118)^2)</f>
        <v/>
      </c>
      <c r="O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8" t="str">
        <f aca="false">IF($K119="","",IF(OR(LOWER($K119)="riscontrata",LOWER($K119)="sì",LOWER($K119)="si",LOWER($K119)="1"),1,0))</f>
        <v/>
      </c>
      <c r="N119" s="9" t="str">
        <f aca="false">IF(OR($M119="",$E119=""),"",($E119-$M119)^2)</f>
        <v/>
      </c>
      <c r="O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8" t="str">
        <f aca="false">IF($K120="","",IF(OR(LOWER($K120)="riscontrata",LOWER($K120)="sì",LOWER($K120)="si",LOWER($K120)="1"),1,0))</f>
        <v/>
      </c>
      <c r="N120" s="9" t="str">
        <f aca="false">IF(OR($M120="",$E120=""),"",($E120-$M120)^2)</f>
        <v/>
      </c>
      <c r="O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8" t="str">
        <f aca="false">IF($K121="","",IF(OR(LOWER($K121)="riscontrata",LOWER($K121)="sì",LOWER($K121)="si",LOWER($K121)="1"),1,0))</f>
        <v/>
      </c>
      <c r="N121" s="9" t="str">
        <f aca="false">IF(OR($M121="",$E121=""),"",($E121-$M121)^2)</f>
        <v/>
      </c>
      <c r="O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8" t="str">
        <f aca="false">IF($K122="","",IF(OR(LOWER($K122)="riscontrata",LOWER($K122)="sì",LOWER($K122)="si",LOWER($K122)="1"),1,0))</f>
        <v/>
      </c>
      <c r="N122" s="9" t="str">
        <f aca="false">IF(OR($M122="",$E122=""),"",($E122-$M122)^2)</f>
        <v/>
      </c>
      <c r="O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8" t="str">
        <f aca="false">IF($K123="","",IF(OR(LOWER($K123)="riscontrata",LOWER($K123)="sì",LOWER($K123)="si",LOWER($K123)="1"),1,0))</f>
        <v/>
      </c>
      <c r="N123" s="9" t="str">
        <f aca="false">IF(OR($M123="",$E123=""),"",($E123-$M123)^2)</f>
        <v/>
      </c>
      <c r="O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8" t="str">
        <f aca="false">IF($K124="","",IF(OR(LOWER($K124)="riscontrata",LOWER($K124)="sì",LOWER($K124)="si",LOWER($K124)="1"),1,0))</f>
        <v/>
      </c>
      <c r="N124" s="9" t="str">
        <f aca="false">IF(OR($M124="",$E124=""),"",($E124-$M124)^2)</f>
        <v/>
      </c>
      <c r="O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8" t="str">
        <f aca="false">IF($K125="","",IF(OR(LOWER($K125)="riscontrata",LOWER($K125)="sì",LOWER($K125)="si",LOWER($K125)="1"),1,0))</f>
        <v/>
      </c>
      <c r="N125" s="9" t="str">
        <f aca="false">IF(OR($M125="",$E125=""),"",($E125-$M125)^2)</f>
        <v/>
      </c>
      <c r="O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8" t="str">
        <f aca="false">IF($K126="","",IF(OR(LOWER($K126)="riscontrata",LOWER($K126)="sì",LOWER($K126)="si",LOWER($K126)="1"),1,0))</f>
        <v/>
      </c>
      <c r="N126" s="9" t="str">
        <f aca="false">IF(OR($M126="",$E126=""),"",($E126-$M126)^2)</f>
        <v/>
      </c>
      <c r="O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8" t="str">
        <f aca="false">IF($K127="","",IF(OR(LOWER($K127)="riscontrata",LOWER($K127)="sì",LOWER($K127)="si",LOWER($K127)="1"),1,0))</f>
        <v/>
      </c>
      <c r="N127" s="9" t="str">
        <f aca="false">IF(OR($M127="",$E127=""),"",($E127-$M127)^2)</f>
        <v/>
      </c>
      <c r="O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8" t="str">
        <f aca="false">IF($K128="","",IF(OR(LOWER($K128)="riscontrata",LOWER($K128)="sì",LOWER($K128)="si",LOWER($K128)="1"),1,0))</f>
        <v/>
      </c>
      <c r="N128" s="9" t="str">
        <f aca="false">IF(OR($M128="",$E128=""),"",($E128-$M128)^2)</f>
        <v/>
      </c>
      <c r="O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8" t="str">
        <f aca="false">IF($K129="","",IF(OR(LOWER($K129)="riscontrata",LOWER($K129)="sì",LOWER($K129)="si",LOWER($K129)="1"),1,0))</f>
        <v/>
      </c>
      <c r="N129" s="9" t="str">
        <f aca="false">IF(OR($M129="",$E129=""),"",($E129-$M129)^2)</f>
        <v/>
      </c>
      <c r="O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8" t="str">
        <f aca="false">IF($K130="","",IF(OR(LOWER($K130)="riscontrata",LOWER($K130)="sì",LOWER($K130)="si",LOWER($K130)="1"),1,0))</f>
        <v/>
      </c>
      <c r="N130" s="9" t="str">
        <f aca="false">IF(OR($M130="",$E130=""),"",($E130-$M130)^2)</f>
        <v/>
      </c>
      <c r="O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8" t="str">
        <f aca="false">IF($K131="","",IF(OR(LOWER($K131)="riscontrata",LOWER($K131)="sì",LOWER($K131)="si",LOWER($K131)="1"),1,0))</f>
        <v/>
      </c>
      <c r="N131" s="9" t="str">
        <f aca="false">IF(OR($M131="",$E131=""),"",($E131-$M131)^2)</f>
        <v/>
      </c>
      <c r="O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8" t="str">
        <f aca="false">IF($K132="","",IF(OR(LOWER($K132)="riscontrata",LOWER($K132)="sì",LOWER($K132)="si",LOWER($K132)="1"),1,0))</f>
        <v/>
      </c>
      <c r="N132" s="9" t="str">
        <f aca="false">IF(OR($M132="",$E132=""),"",($E132-$M132)^2)</f>
        <v/>
      </c>
      <c r="O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8" t="str">
        <f aca="false">IF($K133="","",IF(OR(LOWER($K133)="riscontrata",LOWER($K133)="sì",LOWER($K133)="si",LOWER($K133)="1"),1,0))</f>
        <v/>
      </c>
      <c r="N133" s="9" t="str">
        <f aca="false">IF(OR($M133="",$E133=""),"",($E133-$M133)^2)</f>
        <v/>
      </c>
      <c r="O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8" t="str">
        <f aca="false">IF($K134="","",IF(OR(LOWER($K134)="riscontrata",LOWER($K134)="sì",LOWER($K134)="si",LOWER($K134)="1"),1,0))</f>
        <v/>
      </c>
      <c r="N134" s="9" t="str">
        <f aca="false">IF(OR($M134="",$E134=""),"",($E134-$M134)^2)</f>
        <v/>
      </c>
      <c r="O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8" t="str">
        <f aca="false">IF($K135="","",IF(OR(LOWER($K135)="riscontrata",LOWER($K135)="sì",LOWER($K135)="si",LOWER($K135)="1"),1,0))</f>
        <v/>
      </c>
      <c r="N135" s="9" t="str">
        <f aca="false">IF(OR($M135="",$E135=""),"",($E135-$M135)^2)</f>
        <v/>
      </c>
      <c r="O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8" t="str">
        <f aca="false">IF($K136="","",IF(OR(LOWER($K136)="riscontrata",LOWER($K136)="sì",LOWER($K136)="si",LOWER($K136)="1"),1,0))</f>
        <v/>
      </c>
      <c r="N136" s="9" t="str">
        <f aca="false">IF(OR($M136="",$E136=""),"",($E136-$M136)^2)</f>
        <v/>
      </c>
      <c r="O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8" t="str">
        <f aca="false">IF($K137="","",IF(OR(LOWER($K137)="riscontrata",LOWER($K137)="sì",LOWER($K137)="si",LOWER($K137)="1"),1,0))</f>
        <v/>
      </c>
      <c r="N137" s="9" t="str">
        <f aca="false">IF(OR($M137="",$E137=""),"",($E137-$M137)^2)</f>
        <v/>
      </c>
      <c r="O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8" t="str">
        <f aca="false">IF($K138="","",IF(OR(LOWER($K138)="riscontrata",LOWER($K138)="sì",LOWER($K138)="si",LOWER($K138)="1"),1,0))</f>
        <v/>
      </c>
      <c r="N138" s="9" t="str">
        <f aca="false">IF(OR($M138="",$E138=""),"",($E138-$M138)^2)</f>
        <v/>
      </c>
      <c r="O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8" t="str">
        <f aca="false">IF($K139="","",IF(OR(LOWER($K139)="riscontrata",LOWER($K139)="sì",LOWER($K139)="si",LOWER($K139)="1"),1,0))</f>
        <v/>
      </c>
      <c r="N139" s="9" t="str">
        <f aca="false">IF(OR($M139="",$E139=""),"",($E139-$M139)^2)</f>
        <v/>
      </c>
      <c r="O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8" t="str">
        <f aca="false">IF($K140="","",IF(OR(LOWER($K140)="riscontrata",LOWER($K140)="sì",LOWER($K140)="si",LOWER($K140)="1"),1,0))</f>
        <v/>
      </c>
      <c r="N140" s="9" t="str">
        <f aca="false">IF(OR($M140="",$E140=""),"",($E140-$M140)^2)</f>
        <v/>
      </c>
      <c r="O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8" t="str">
        <f aca="false">IF($K141="","",IF(OR(LOWER($K141)="riscontrata",LOWER($K141)="sì",LOWER($K141)="si",LOWER($K141)="1"),1,0))</f>
        <v/>
      </c>
      <c r="N141" s="9" t="str">
        <f aca="false">IF(OR($M141="",$E141=""),"",($E141-$M141)^2)</f>
        <v/>
      </c>
      <c r="O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8" t="str">
        <f aca="false">IF($K142="","",IF(OR(LOWER($K142)="riscontrata",LOWER($K142)="sì",LOWER($K142)="si",LOWER($K142)="1"),1,0))</f>
        <v/>
      </c>
      <c r="N142" s="9" t="str">
        <f aca="false">IF(OR($M142="",$E142=""),"",($E142-$M142)^2)</f>
        <v/>
      </c>
      <c r="O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8" t="str">
        <f aca="false">IF($K143="","",IF(OR(LOWER($K143)="riscontrata",LOWER($K143)="sì",LOWER($K143)="si",LOWER($K143)="1"),1,0))</f>
        <v/>
      </c>
      <c r="N143" s="9" t="str">
        <f aca="false">IF(OR($M143="",$E143=""),"",($E143-$M143)^2)</f>
        <v/>
      </c>
      <c r="O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8" t="str">
        <f aca="false">IF($K144="","",IF(OR(LOWER($K144)="riscontrata",LOWER($K144)="sì",LOWER($K144)="si",LOWER($K144)="1"),1,0))</f>
        <v/>
      </c>
      <c r="N144" s="9" t="str">
        <f aca="false">IF(OR($M144="",$E144=""),"",($E144-$M144)^2)</f>
        <v/>
      </c>
      <c r="O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8" t="str">
        <f aca="false">IF($K145="","",IF(OR(LOWER($K145)="riscontrata",LOWER($K145)="sì",LOWER($K145)="si",LOWER($K145)="1"),1,0))</f>
        <v/>
      </c>
      <c r="N145" s="9" t="str">
        <f aca="false">IF(OR($M145="",$E145=""),"",($E145-$M145)^2)</f>
        <v/>
      </c>
      <c r="O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8" t="str">
        <f aca="false">IF($K146="","",IF(OR(LOWER($K146)="riscontrata",LOWER($K146)="sì",LOWER($K146)="si",LOWER($K146)="1"),1,0))</f>
        <v/>
      </c>
      <c r="N146" s="9" t="str">
        <f aca="false">IF(OR($M146="",$E146=""),"",($E146-$M146)^2)</f>
        <v/>
      </c>
      <c r="O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8" t="str">
        <f aca="false">IF($K147="","",IF(OR(LOWER($K147)="riscontrata",LOWER($K147)="sì",LOWER($K147)="si",LOWER($K147)="1"),1,0))</f>
        <v/>
      </c>
      <c r="N147" s="9" t="str">
        <f aca="false">IF(OR($M147="",$E147=""),"",($E147-$M147)^2)</f>
        <v/>
      </c>
      <c r="O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8" t="str">
        <f aca="false">IF($K148="","",IF(OR(LOWER($K148)="riscontrata",LOWER($K148)="sì",LOWER($K148)="si",LOWER($K148)="1"),1,0))</f>
        <v/>
      </c>
      <c r="N148" s="9" t="str">
        <f aca="false">IF(OR($M148="",$E148=""),"",($E148-$M148)^2)</f>
        <v/>
      </c>
      <c r="O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8" t="str">
        <f aca="false">IF($K149="","",IF(OR(LOWER($K149)="riscontrata",LOWER($K149)="sì",LOWER($K149)="si",LOWER($K149)="1"),1,0))</f>
        <v/>
      </c>
      <c r="N149" s="9" t="str">
        <f aca="false">IF(OR($M149="",$E149=""),"",($E149-$M149)^2)</f>
        <v/>
      </c>
      <c r="O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8" t="str">
        <f aca="false">IF($K150="","",IF(OR(LOWER($K150)="riscontrata",LOWER($K150)="sì",LOWER($K150)="si",LOWER($K150)="1"),1,0))</f>
        <v/>
      </c>
      <c r="N150" s="9" t="str">
        <f aca="false">IF(OR($M150="",$E150=""),"",($E150-$M150)^2)</f>
        <v/>
      </c>
      <c r="O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8" t="str">
        <f aca="false">IF($K151="","",IF(OR(LOWER($K151)="riscontrata",LOWER($K151)="sì",LOWER($K151)="si",LOWER($K151)="1"),1,0))</f>
        <v/>
      </c>
      <c r="N151" s="9" t="str">
        <f aca="false">IF(OR($M151="",$E151=""),"",($E151-$M151)^2)</f>
        <v/>
      </c>
      <c r="O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8" t="str">
        <f aca="false">IF($K152="","",IF(OR(LOWER($K152)="riscontrata",LOWER($K152)="sì",LOWER($K152)="si",LOWER($K152)="1"),1,0))</f>
        <v/>
      </c>
      <c r="N152" s="9" t="str">
        <f aca="false">IF(OR($M152="",$E152=""),"",($E152-$M152)^2)</f>
        <v/>
      </c>
      <c r="O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8" t="str">
        <f aca="false">IF($K153="","",IF(OR(LOWER($K153)="riscontrata",LOWER($K153)="sì",LOWER($K153)="si",LOWER($K153)="1"),1,0))</f>
        <v/>
      </c>
      <c r="N153" s="9" t="str">
        <f aca="false">IF(OR($M153="",$E153=""),"",($E153-$M153)^2)</f>
        <v/>
      </c>
      <c r="O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8" t="str">
        <f aca="false">IF($K154="","",IF(OR(LOWER($K154)="riscontrata",LOWER($K154)="sì",LOWER($K154)="si",LOWER($K154)="1"),1,0))</f>
        <v/>
      </c>
      <c r="N154" s="9" t="str">
        <f aca="false">IF(OR($M154="",$E154=""),"",($E154-$M154)^2)</f>
        <v/>
      </c>
      <c r="O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8" t="str">
        <f aca="false">IF($K155="","",IF(OR(LOWER($K155)="riscontrata",LOWER($K155)="sì",LOWER($K155)="si",LOWER($K155)="1"),1,0))</f>
        <v/>
      </c>
      <c r="N155" s="9" t="str">
        <f aca="false">IF(OR($M155="",$E155=""),"",($E155-$M155)^2)</f>
        <v/>
      </c>
      <c r="O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8" t="str">
        <f aca="false">IF($K156="","",IF(OR(LOWER($K156)="riscontrata",LOWER($K156)="sì",LOWER($K156)="si",LOWER($K156)="1"),1,0))</f>
        <v/>
      </c>
      <c r="N156" s="9" t="str">
        <f aca="false">IF(OR($M156="",$E156=""),"",($E156-$M156)^2)</f>
        <v/>
      </c>
      <c r="O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8" t="str">
        <f aca="false">IF($K157="","",IF(OR(LOWER($K157)="riscontrata",LOWER($K157)="sì",LOWER($K157)="si",LOWER($K157)="1"),1,0))</f>
        <v/>
      </c>
      <c r="N157" s="9" t="str">
        <f aca="false">IF(OR($M157="",$E157=""),"",($E157-$M157)^2)</f>
        <v/>
      </c>
      <c r="O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8" t="str">
        <f aca="false">IF($K158="","",IF(OR(LOWER($K158)="riscontrata",LOWER($K158)="sì",LOWER($K158)="si",LOWER($K158)="1"),1,0))</f>
        <v/>
      </c>
      <c r="N158" s="9" t="str">
        <f aca="false">IF(OR($M158="",$E158=""),"",($E158-$M158)^2)</f>
        <v/>
      </c>
      <c r="O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8" t="str">
        <f aca="false">IF($K159="","",IF(OR(LOWER($K159)="riscontrata",LOWER($K159)="sì",LOWER($K159)="si",LOWER($K159)="1"),1,0))</f>
        <v/>
      </c>
      <c r="N159" s="9" t="str">
        <f aca="false">IF(OR($M159="",$E159=""),"",($E159-$M159)^2)</f>
        <v/>
      </c>
      <c r="O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8" t="str">
        <f aca="false">IF($K160="","",IF(OR(LOWER($K160)="riscontrata",LOWER($K160)="sì",LOWER($K160)="si",LOWER($K160)="1"),1,0))</f>
        <v/>
      </c>
      <c r="N160" s="9" t="str">
        <f aca="false">IF(OR($M160="",$E160=""),"",($E160-$M160)^2)</f>
        <v/>
      </c>
      <c r="O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8" t="str">
        <f aca="false">IF($K161="","",IF(OR(LOWER($K161)="riscontrata",LOWER($K161)="sì",LOWER($K161)="si",LOWER($K161)="1"),1,0))</f>
        <v/>
      </c>
      <c r="N161" s="9" t="str">
        <f aca="false">IF(OR($M161="",$E161=""),"",($E161-$M161)^2)</f>
        <v/>
      </c>
      <c r="O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8" t="str">
        <f aca="false">IF($K162="","",IF(OR(LOWER($K162)="riscontrata",LOWER($K162)="sì",LOWER($K162)="si",LOWER($K162)="1"),1,0))</f>
        <v/>
      </c>
      <c r="N162" s="9" t="str">
        <f aca="false">IF(OR($M162="",$E162=""),"",($E162-$M162)^2)</f>
        <v/>
      </c>
      <c r="O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8" t="str">
        <f aca="false">IF($K163="","",IF(OR(LOWER($K163)="riscontrata",LOWER($K163)="sì",LOWER($K163)="si",LOWER($K163)="1"),1,0))</f>
        <v/>
      </c>
      <c r="N163" s="9" t="str">
        <f aca="false">IF(OR($M163="",$E163=""),"",($E163-$M163)^2)</f>
        <v/>
      </c>
      <c r="O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8" t="str">
        <f aca="false">IF($K164="","",IF(OR(LOWER($K164)="riscontrata",LOWER($K164)="sì",LOWER($K164)="si",LOWER($K164)="1"),1,0))</f>
        <v/>
      </c>
      <c r="N164" s="9" t="str">
        <f aca="false">IF(OR($M164="",$E164=""),"",($E164-$M164)^2)</f>
        <v/>
      </c>
      <c r="O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8" t="str">
        <f aca="false">IF($K165="","",IF(OR(LOWER($K165)="riscontrata",LOWER($K165)="sì",LOWER($K165)="si",LOWER($K165)="1"),1,0))</f>
        <v/>
      </c>
      <c r="N165" s="9" t="str">
        <f aca="false">IF(OR($M165="",$E165=""),"",($E165-$M165)^2)</f>
        <v/>
      </c>
      <c r="O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8" t="str">
        <f aca="false">IF($K166="","",IF(OR(LOWER($K166)="riscontrata",LOWER($K166)="sì",LOWER($K166)="si",LOWER($K166)="1"),1,0))</f>
        <v/>
      </c>
      <c r="N166" s="9" t="str">
        <f aca="false">IF(OR($M166="",$E166=""),"",($E166-$M166)^2)</f>
        <v/>
      </c>
      <c r="O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8" t="str">
        <f aca="false">IF($K167="","",IF(OR(LOWER($K167)="riscontrata",LOWER($K167)="sì",LOWER($K167)="si",LOWER($K167)="1"),1,0))</f>
        <v/>
      </c>
      <c r="N167" s="9" t="str">
        <f aca="false">IF(OR($M167="",$E167=""),"",($E167-$M167)^2)</f>
        <v/>
      </c>
      <c r="O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8" t="str">
        <f aca="false">IF($K168="","",IF(OR(LOWER($K168)="riscontrata",LOWER($K168)="sì",LOWER($K168)="si",LOWER($K168)="1"),1,0))</f>
        <v/>
      </c>
      <c r="N168" s="9" t="str">
        <f aca="false">IF(OR($M168="",$E168=""),"",($E168-$M168)^2)</f>
        <v/>
      </c>
      <c r="O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8" t="str">
        <f aca="false">IF($K169="","",IF(OR(LOWER($K169)="riscontrata",LOWER($K169)="sì",LOWER($K169)="si",LOWER($K169)="1"),1,0))</f>
        <v/>
      </c>
      <c r="N169" s="9" t="str">
        <f aca="false">IF(OR($M169="",$E169=""),"",($E169-$M169)^2)</f>
        <v/>
      </c>
      <c r="O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8" t="str">
        <f aca="false">IF($K170="","",IF(OR(LOWER($K170)="riscontrata",LOWER($K170)="sì",LOWER($K170)="si",LOWER($K170)="1"),1,0))</f>
        <v/>
      </c>
      <c r="N170" s="9" t="str">
        <f aca="false">IF(OR($M170="",$E170=""),"",($E170-$M170)^2)</f>
        <v/>
      </c>
      <c r="O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8" t="str">
        <f aca="false">IF($K171="","",IF(OR(LOWER($K171)="riscontrata",LOWER($K171)="sì",LOWER($K171)="si",LOWER($K171)="1"),1,0))</f>
        <v/>
      </c>
      <c r="N171" s="9" t="str">
        <f aca="false">IF(OR($M171="",$E171=""),"",($E171-$M171)^2)</f>
        <v/>
      </c>
      <c r="O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8" t="str">
        <f aca="false">IF($K172="","",IF(OR(LOWER($K172)="riscontrata",LOWER($K172)="sì",LOWER($K172)="si",LOWER($K172)="1"),1,0))</f>
        <v/>
      </c>
      <c r="N172" s="9" t="str">
        <f aca="false">IF(OR($M172="",$E172=""),"",($E172-$M172)^2)</f>
        <v/>
      </c>
      <c r="O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8" t="str">
        <f aca="false">IF($K173="","",IF(OR(LOWER($K173)="riscontrata",LOWER($K173)="sì",LOWER($K173)="si",LOWER($K173)="1"),1,0))</f>
        <v/>
      </c>
      <c r="N173" s="9" t="str">
        <f aca="false">IF(OR($M173="",$E173=""),"",($E173-$M173)^2)</f>
        <v/>
      </c>
      <c r="O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8" t="str">
        <f aca="false">IF($K174="","",IF(OR(LOWER($K174)="riscontrata",LOWER($K174)="sì",LOWER($K174)="si",LOWER($K174)="1"),1,0))</f>
        <v/>
      </c>
      <c r="N174" s="9" t="str">
        <f aca="false">IF(OR($M174="",$E174=""),"",($E174-$M174)^2)</f>
        <v/>
      </c>
      <c r="O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8" t="str">
        <f aca="false">IF($K175="","",IF(OR(LOWER($K175)="riscontrata",LOWER($K175)="sì",LOWER($K175)="si",LOWER($K175)="1"),1,0))</f>
        <v/>
      </c>
      <c r="N175" s="9" t="str">
        <f aca="false">IF(OR($M175="",$E175=""),"",($E175-$M175)^2)</f>
        <v/>
      </c>
      <c r="O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8" t="str">
        <f aca="false">IF($K176="","",IF(OR(LOWER($K176)="riscontrata",LOWER($K176)="sì",LOWER($K176)="si",LOWER($K176)="1"),1,0))</f>
        <v/>
      </c>
      <c r="N176" s="9" t="str">
        <f aca="false">IF(OR($M176="",$E176=""),"",($E176-$M176)^2)</f>
        <v/>
      </c>
      <c r="O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8" t="str">
        <f aca="false">IF($K177="","",IF(OR(LOWER($K177)="riscontrata",LOWER($K177)="sì",LOWER($K177)="si",LOWER($K177)="1"),1,0))</f>
        <v/>
      </c>
      <c r="N177" s="9" t="str">
        <f aca="false">IF(OR($M177="",$E177=""),"",($E177-$M177)^2)</f>
        <v/>
      </c>
      <c r="O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8" t="str">
        <f aca="false">IF($K178="","",IF(OR(LOWER($K178)="riscontrata",LOWER($K178)="sì",LOWER($K178)="si",LOWER($K178)="1"),1,0))</f>
        <v/>
      </c>
      <c r="N178" s="9" t="str">
        <f aca="false">IF(OR($M178="",$E178=""),"",($E178-$M178)^2)</f>
        <v/>
      </c>
      <c r="O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8" t="str">
        <f aca="false">IF($K179="","",IF(OR(LOWER($K179)="riscontrata",LOWER($K179)="sì",LOWER($K179)="si",LOWER($K179)="1"),1,0))</f>
        <v/>
      </c>
      <c r="N179" s="9" t="str">
        <f aca="false">IF(OR($M179="",$E179=""),"",($E179-$M179)^2)</f>
        <v/>
      </c>
      <c r="O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8" t="str">
        <f aca="false">IF($K180="","",IF(OR(LOWER($K180)="riscontrata",LOWER($K180)="sì",LOWER($K180)="si",LOWER($K180)="1"),1,0))</f>
        <v/>
      </c>
      <c r="N180" s="9" t="str">
        <f aca="false">IF(OR($M180="",$E180=""),"",($E180-$M180)^2)</f>
        <v/>
      </c>
      <c r="O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8" t="str">
        <f aca="false">IF($K181="","",IF(OR(LOWER($K181)="riscontrata",LOWER($K181)="sì",LOWER($K181)="si",LOWER($K181)="1"),1,0))</f>
        <v/>
      </c>
      <c r="N181" s="9" t="str">
        <f aca="false">IF(OR($M181="",$E181=""),"",($E181-$M181)^2)</f>
        <v/>
      </c>
      <c r="O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8" t="str">
        <f aca="false">IF($K182="","",IF(OR(LOWER($K182)="riscontrata",LOWER($K182)="sì",LOWER($K182)="si",LOWER($K182)="1"),1,0))</f>
        <v/>
      </c>
      <c r="N182" s="9" t="str">
        <f aca="false">IF(OR($M182="",$E182=""),"",($E182-$M182)^2)</f>
        <v/>
      </c>
      <c r="O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8" t="str">
        <f aca="false">IF($K183="","",IF(OR(LOWER($K183)="riscontrata",LOWER($K183)="sì",LOWER($K183)="si",LOWER($K183)="1"),1,0))</f>
        <v/>
      </c>
      <c r="N183" s="9" t="str">
        <f aca="false">IF(OR($M183="",$E183=""),"",($E183-$M183)^2)</f>
        <v/>
      </c>
      <c r="O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8" t="str">
        <f aca="false">IF($K184="","",IF(OR(LOWER($K184)="riscontrata",LOWER($K184)="sì",LOWER($K184)="si",LOWER($K184)="1"),1,0))</f>
        <v/>
      </c>
      <c r="N184" s="9" t="str">
        <f aca="false">IF(OR($M184="",$E184=""),"",($E184-$M184)^2)</f>
        <v/>
      </c>
      <c r="O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8" t="str">
        <f aca="false">IF($K185="","",IF(OR(LOWER($K185)="riscontrata",LOWER($K185)="sì",LOWER($K185)="si",LOWER($K185)="1"),1,0))</f>
        <v/>
      </c>
      <c r="N185" s="9" t="str">
        <f aca="false">IF(OR($M185="",$E185=""),"",($E185-$M185)^2)</f>
        <v/>
      </c>
      <c r="O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8" t="str">
        <f aca="false">IF($K186="","",IF(OR(LOWER($K186)="riscontrata",LOWER($K186)="sì",LOWER($K186)="si",LOWER($K186)="1"),1,0))</f>
        <v/>
      </c>
      <c r="N186" s="9" t="str">
        <f aca="false">IF(OR($M186="",$E186=""),"",($E186-$M186)^2)</f>
        <v/>
      </c>
      <c r="O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8" t="str">
        <f aca="false">IF($K187="","",IF(OR(LOWER($K187)="riscontrata",LOWER($K187)="sì",LOWER($K187)="si",LOWER($K187)="1"),1,0))</f>
        <v/>
      </c>
      <c r="N187" s="9" t="str">
        <f aca="false">IF(OR($M187="",$E187=""),"",($E187-$M187)^2)</f>
        <v/>
      </c>
      <c r="O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8" t="str">
        <f aca="false">IF($K188="","",IF(OR(LOWER($K188)="riscontrata",LOWER($K188)="sì",LOWER($K188)="si",LOWER($K188)="1"),1,0))</f>
        <v/>
      </c>
      <c r="N188" s="9" t="str">
        <f aca="false">IF(OR($M188="",$E188=""),"",($E188-$M188)^2)</f>
        <v/>
      </c>
      <c r="O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8" t="str">
        <f aca="false">IF($K189="","",IF(OR(LOWER($K189)="riscontrata",LOWER($K189)="sì",LOWER($K189)="si",LOWER($K189)="1"),1,0))</f>
        <v/>
      </c>
      <c r="N189" s="9" t="str">
        <f aca="false">IF(OR($M189="",$E189=""),"",($E189-$M189)^2)</f>
        <v/>
      </c>
      <c r="O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8" t="str">
        <f aca="false">IF($K190="","",IF(OR(LOWER($K190)="riscontrata",LOWER($K190)="sì",LOWER($K190)="si",LOWER($K190)="1"),1,0))</f>
        <v/>
      </c>
      <c r="N190" s="9" t="str">
        <f aca="false">IF(OR($M190="",$E190=""),"",($E190-$M190)^2)</f>
        <v/>
      </c>
      <c r="O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8" t="str">
        <f aca="false">IF($K191="","",IF(OR(LOWER($K191)="riscontrata",LOWER($K191)="sì",LOWER($K191)="si",LOWER($K191)="1"),1,0))</f>
        <v/>
      </c>
      <c r="N191" s="9" t="str">
        <f aca="false">IF(OR($M191="",$E191=""),"",($E191-$M191)^2)</f>
        <v/>
      </c>
      <c r="O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8" t="str">
        <f aca="false">IF($K192="","",IF(OR(LOWER($K192)="riscontrata",LOWER($K192)="sì",LOWER($K192)="si",LOWER($K192)="1"),1,0))</f>
        <v/>
      </c>
      <c r="N192" s="9" t="str">
        <f aca="false">IF(OR($M192="",$E192=""),"",($E192-$M192)^2)</f>
        <v/>
      </c>
      <c r="O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8" t="str">
        <f aca="false">IF($K193="","",IF(OR(LOWER($K193)="riscontrata",LOWER($K193)="sì",LOWER($K193)="si",LOWER($K193)="1"),1,0))</f>
        <v/>
      </c>
      <c r="N193" s="9" t="str">
        <f aca="false">IF(OR($M193="",$E193=""),"",($E193-$M193)^2)</f>
        <v/>
      </c>
      <c r="O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8" t="str">
        <f aca="false">IF($K194="","",IF(OR(LOWER($K194)="riscontrata",LOWER($K194)="sì",LOWER($K194)="si",LOWER($K194)="1"),1,0))</f>
        <v/>
      </c>
      <c r="N194" s="9" t="str">
        <f aca="false">IF(OR($M194="",$E194=""),"",($E194-$M194)^2)</f>
        <v/>
      </c>
      <c r="O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8" t="str">
        <f aca="false">IF($K195="","",IF(OR(LOWER($K195)="riscontrata",LOWER($K195)="sì",LOWER($K195)="si",LOWER($K195)="1"),1,0))</f>
        <v/>
      </c>
      <c r="N195" s="9" t="str">
        <f aca="false">IF(OR($M195="",$E195=""),"",($E195-$M195)^2)</f>
        <v/>
      </c>
      <c r="O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8" t="str">
        <f aca="false">IF($K196="","",IF(OR(LOWER($K196)="riscontrata",LOWER($K196)="sì",LOWER($K196)="si",LOWER($K196)="1"),1,0))</f>
        <v/>
      </c>
      <c r="N196" s="9" t="str">
        <f aca="false">IF(OR($M196="",$E196=""),"",($E196-$M196)^2)</f>
        <v/>
      </c>
      <c r="O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8" t="str">
        <f aca="false">IF($K197="","",IF(OR(LOWER($K197)="riscontrata",LOWER($K197)="sì",LOWER($K197)="si",LOWER($K197)="1"),1,0))</f>
        <v/>
      </c>
      <c r="N197" s="9" t="str">
        <f aca="false">IF(OR($M197="",$E197=""),"",($E197-$M197)^2)</f>
        <v/>
      </c>
      <c r="O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8" t="str">
        <f aca="false">IF($K198="","",IF(OR(LOWER($K198)="riscontrata",LOWER($K198)="sì",LOWER($K198)="si",LOWER($K198)="1"),1,0))</f>
        <v/>
      </c>
      <c r="N198" s="9" t="str">
        <f aca="false">IF(OR($M198="",$E198=""),"",($E198-$M198)^2)</f>
        <v/>
      </c>
      <c r="O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8" t="str">
        <f aca="false">IF($K199="","",IF(OR(LOWER($K199)="riscontrata",LOWER($K199)="sì",LOWER($K199)="si",LOWER($K199)="1"),1,0))</f>
        <v/>
      </c>
      <c r="N199" s="9" t="str">
        <f aca="false">IF(OR($M199="",$E199=""),"",($E199-$M199)^2)</f>
        <v/>
      </c>
      <c r="O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8" t="str">
        <f aca="false">IF($K200="","",IF(OR(LOWER($K200)="riscontrata",LOWER($K200)="sì",LOWER($K200)="si",LOWER($K200)="1"),1,0))</f>
        <v/>
      </c>
      <c r="N200" s="9" t="str">
        <f aca="false">IF(OR($M200="",$E200=""),"",($E200-$M200)^2)</f>
        <v/>
      </c>
      <c r="O200" s="6"/>
    </row>
    <row r="202" customFormat="false" ht="15" hidden="false" customHeight="false" outlineLevel="0" collapsed="false">
      <c r="C202" s="10" t="s">
        <v>46</v>
      </c>
    </row>
  </sheetData>
  <dataValidations count="3">
    <dataValidation allowBlank="true" errorStyle="stop" operator="between" showDropDown="false" showErrorMessage="false" showInputMessage="false" sqref="H2:H200" type="list">
      <formula1>"A1,B2,C3"</formula1>
      <formula2>0</formula2>
    </dataValidation>
    <dataValidation allowBlank="true" errorStyle="stop" operator="between" showDropDown="false" showErrorMessage="false" showInputMessage="false" sqref="K2:K200" type="list">
      <formula1>"Riscontrata,Non riscontrata,In corso"</formula1>
      <formula2>0</formula2>
    </dataValidation>
    <dataValidation allowBlank="true" errorStyle="stop" operator="between" showDropDown="false" showErrorMessage="false" showInputMessage="false" sqref="E2:E200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72"/>
  </cols>
  <sheetData>
    <row r="1" customFormat="false" ht="15" hidden="false" customHeight="false" outlineLevel="0" collapsed="false">
      <c r="A1" s="5" t="s">
        <v>47</v>
      </c>
      <c r="B1" s="5" t="s">
        <v>48</v>
      </c>
      <c r="C1" s="5" t="s">
        <v>49</v>
      </c>
    </row>
    <row r="2" customFormat="false" ht="30" hidden="false" customHeight="true" outlineLevel="0" collapsed="false">
      <c r="A2" s="11" t="s">
        <v>50</v>
      </c>
      <c r="B2" s="12" t="n">
        <f aca="false">COUNTA(Registro!A2:A200)-1</f>
        <v>0</v>
      </c>
      <c r="C2" s="8" t="s">
        <v>51</v>
      </c>
    </row>
    <row r="3" customFormat="false" ht="30" hidden="false" customHeight="true" outlineLevel="0" collapsed="false">
      <c r="A3" s="11" t="s">
        <v>52</v>
      </c>
      <c r="B3" s="12" t="n">
        <f aca="false">COUNTIF(Registro!M2:M200,"&gt;=0")</f>
        <v>0</v>
      </c>
      <c r="C3" s="8" t="s">
        <v>53</v>
      </c>
    </row>
    <row r="4" customFormat="false" ht="30" hidden="false" customHeight="true" outlineLevel="0" collapsed="false">
      <c r="A4" s="11" t="s">
        <v>54</v>
      </c>
      <c r="B4" s="12" t="n">
        <f aca="false">SUMIF(Registro!M2:M200,1)</f>
        <v>0</v>
      </c>
      <c r="C4" s="8" t="s">
        <v>55</v>
      </c>
    </row>
    <row r="5" customFormat="false" ht="30" hidden="false" customHeight="true" outlineLevel="0" collapsed="false">
      <c r="A5" s="11" t="s">
        <v>56</v>
      </c>
      <c r="B5" s="12" t="n">
        <f aca="false">COUNTIF(Registro!M2:M200,0)</f>
        <v>0</v>
      </c>
      <c r="C5" s="8" t="s">
        <v>57</v>
      </c>
    </row>
    <row r="6" customFormat="false" ht="30" hidden="false" customHeight="true" outlineLevel="0" collapsed="false">
      <c r="A6" s="11" t="s">
        <v>58</v>
      </c>
      <c r="B6" s="13" t="str">
        <f aca="false">IFERROR(B4/B3,"")</f>
        <v/>
      </c>
      <c r="C6" s="8" t="s">
        <v>59</v>
      </c>
    </row>
    <row r="7" customFormat="false" ht="30" hidden="false" customHeight="true" outlineLevel="0" collapsed="false">
      <c r="A7" s="11" t="s">
        <v>60</v>
      </c>
      <c r="B7" s="14" t="str">
        <f aca="false">IFERROR(AVERAGE(Registro!N2:N200),"")</f>
        <v/>
      </c>
      <c r="C7" s="8" t="s">
        <v>61</v>
      </c>
    </row>
    <row r="8" customFormat="false" ht="30" hidden="false" customHeight="true" outlineLevel="0" collapsed="false">
      <c r="A8" s="11" t="s">
        <v>62</v>
      </c>
      <c r="B8" s="12" t="n">
        <f aca="false">IFERROR(B2-B3,"")</f>
        <v>0</v>
      </c>
      <c r="C8" s="8" t="s">
        <v>63</v>
      </c>
    </row>
    <row r="9" customFormat="false" ht="30" hidden="false" customHeight="true" outlineLevel="0" collapsed="false">
      <c r="A9" s="11" t="s">
        <v>64</v>
      </c>
      <c r="B9" s="12" t="n">
        <f aca="true">COUNTIFS(Registro!I2:I200,"&lt;"&amp;TODAY(),Registro!K2:K200,"")</f>
        <v>0</v>
      </c>
      <c r="C9" s="8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28"/>
    <col collapsed="false" customWidth="true" hidden="false" outlineLevel="0" max="6" min="6" style="0" width="8"/>
    <col collapsed="false" customWidth="true" hidden="false" outlineLevel="0" max="7" min="7" style="0" width="22"/>
    <col collapsed="false" customWidth="true" hidden="false" outlineLevel="0" max="8" min="8" style="0" width="44"/>
    <col collapsed="false" customWidth="true" hidden="false" outlineLevel="0" max="9" min="9" style="0" width="14"/>
  </cols>
  <sheetData>
    <row r="1" customFormat="false" ht="15" hidden="false" customHeight="false" outlineLevel="0" collapsed="false">
      <c r="A1" s="5" t="s">
        <v>66</v>
      </c>
      <c r="B1" s="5" t="s">
        <v>67</v>
      </c>
      <c r="C1" s="5" t="s">
        <v>48</v>
      </c>
      <c r="D1" s="5" t="s">
        <v>68</v>
      </c>
      <c r="E1" s="5" t="s">
        <v>69</v>
      </c>
      <c r="F1" s="5" t="s">
        <v>28</v>
      </c>
      <c r="G1" s="5" t="s">
        <v>70</v>
      </c>
      <c r="H1" s="5" t="s">
        <v>71</v>
      </c>
      <c r="I1" s="5" t="s">
        <v>72</v>
      </c>
    </row>
    <row r="2" customFormat="false" ht="42" hidden="false" customHeight="true" outlineLevel="0" collapsed="false">
      <c r="A2" s="8" t="s">
        <v>73</v>
      </c>
      <c r="B2" s="6" t="s">
        <v>74</v>
      </c>
      <c r="C2" s="6" t="n">
        <v>35</v>
      </c>
      <c r="D2" s="6" t="s">
        <v>75</v>
      </c>
      <c r="E2" s="6" t="s">
        <v>76</v>
      </c>
      <c r="F2" s="8" t="s">
        <v>42</v>
      </c>
      <c r="G2" s="6" t="s">
        <v>77</v>
      </c>
      <c r="H2" s="6" t="s">
        <v>78</v>
      </c>
      <c r="I2" s="6" t="s">
        <v>37</v>
      </c>
    </row>
    <row r="3" customFormat="false" ht="42" hidden="false" customHeight="true" outlineLevel="0" collapsed="false">
      <c r="A3" s="8" t="s">
        <v>79</v>
      </c>
      <c r="B3" s="6" t="s">
        <v>80</v>
      </c>
      <c r="C3" s="6" t="n">
        <v>2</v>
      </c>
      <c r="D3" s="6" t="s">
        <v>81</v>
      </c>
      <c r="E3" s="6" t="s">
        <v>82</v>
      </c>
      <c r="F3" s="8" t="s">
        <v>42</v>
      </c>
      <c r="G3" s="6" t="s">
        <v>83</v>
      </c>
      <c r="H3" s="6" t="s">
        <v>84</v>
      </c>
      <c r="I3" s="6" t="s">
        <v>37</v>
      </c>
    </row>
    <row r="4" customFormat="false" ht="42" hidden="false" customHeight="true" outlineLevel="0" collapsed="false">
      <c r="A4" s="8" t="s">
        <v>85</v>
      </c>
      <c r="B4" s="6" t="s">
        <v>86</v>
      </c>
      <c r="C4" s="6" t="n">
        <v>3</v>
      </c>
      <c r="D4" s="6" t="s">
        <v>87</v>
      </c>
      <c r="E4" s="6" t="s">
        <v>88</v>
      </c>
      <c r="F4" s="8" t="s">
        <v>89</v>
      </c>
      <c r="G4" s="6" t="s">
        <v>90</v>
      </c>
      <c r="H4" s="6" t="s">
        <v>91</v>
      </c>
      <c r="I4" s="6" t="s">
        <v>37</v>
      </c>
    </row>
    <row r="5" customFormat="false" ht="42" hidden="false" customHeight="true" outlineLevel="0" collapsed="false">
      <c r="A5" s="8" t="s">
        <v>92</v>
      </c>
      <c r="B5" s="6" t="s">
        <v>93</v>
      </c>
      <c r="C5" s="6" t="n">
        <v>10000</v>
      </c>
      <c r="D5" s="6" t="s">
        <v>94</v>
      </c>
      <c r="E5" s="6" t="s">
        <v>95</v>
      </c>
      <c r="F5" s="8" t="s">
        <v>89</v>
      </c>
      <c r="G5" s="6" t="s">
        <v>96</v>
      </c>
      <c r="H5" s="6" t="s">
        <v>97</v>
      </c>
      <c r="I5" s="6" t="s">
        <v>37</v>
      </c>
    </row>
    <row r="6" customFormat="false" ht="42" hidden="false" customHeight="true" outlineLevel="0" collapsed="false">
      <c r="A6" s="8" t="s">
        <v>98</v>
      </c>
      <c r="B6" s="6" t="s">
        <v>99</v>
      </c>
      <c r="C6" s="15" t="n">
        <v>0.2</v>
      </c>
      <c r="D6" s="6" t="s">
        <v>100</v>
      </c>
      <c r="E6" s="6" t="s">
        <v>101</v>
      </c>
      <c r="F6" s="8" t="s">
        <v>42</v>
      </c>
      <c r="G6" s="6" t="s">
        <v>102</v>
      </c>
      <c r="H6" s="6" t="s">
        <v>103</v>
      </c>
      <c r="I6" s="6" t="s">
        <v>37</v>
      </c>
    </row>
    <row r="7" customFormat="false" ht="42" hidden="false" customHeight="true" outlineLevel="0" collapsed="false">
      <c r="A7" s="8" t="s">
        <v>104</v>
      </c>
      <c r="B7" s="6" t="s">
        <v>105</v>
      </c>
      <c r="C7" s="16" t="n">
        <v>0.1</v>
      </c>
      <c r="D7" s="6" t="s">
        <v>100</v>
      </c>
      <c r="E7" s="6" t="s">
        <v>106</v>
      </c>
      <c r="F7" s="8" t="s">
        <v>42</v>
      </c>
      <c r="G7" s="6" t="s">
        <v>38</v>
      </c>
      <c r="H7" s="6" t="s">
        <v>107</v>
      </c>
      <c r="I7" s="6" t="s">
        <v>37</v>
      </c>
    </row>
    <row r="8" customFormat="false" ht="15" hidden="false" customHeight="false" outlineLevel="0" collapsed="false">
      <c r="C8" s="17"/>
    </row>
    <row r="9" customFormat="false" ht="15" hidden="false" customHeight="false" outlineLevel="0" collapsed="false">
      <c r="A9" s="10" t="s">
        <v>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40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9" min="8" style="0" width="44"/>
    <col collapsed="false" customWidth="true" hidden="false" outlineLevel="0" max="10" min="10" style="0" width="40"/>
  </cols>
  <sheetData>
    <row r="1" customFormat="false" ht="15" hidden="false" customHeight="false" outlineLevel="0" collapsed="false">
      <c r="A1" s="5" t="s">
        <v>109</v>
      </c>
      <c r="B1" s="5" t="s">
        <v>110</v>
      </c>
      <c r="C1" s="5" t="s">
        <v>111</v>
      </c>
      <c r="D1" s="5" t="s">
        <v>112</v>
      </c>
      <c r="E1" s="5" t="s">
        <v>113</v>
      </c>
      <c r="F1" s="5" t="s">
        <v>114</v>
      </c>
      <c r="G1" s="5" t="s">
        <v>115</v>
      </c>
      <c r="H1" s="5" t="s">
        <v>116</v>
      </c>
      <c r="I1" s="5" t="s">
        <v>117</v>
      </c>
      <c r="J1" s="5" t="s">
        <v>118</v>
      </c>
    </row>
    <row r="2" customFormat="false" ht="23.85" hidden="false" customHeight="false" outlineLevel="0" collapsed="false">
      <c r="A2" s="6" t="s">
        <v>119</v>
      </c>
      <c r="B2" s="6" t="s">
        <v>120</v>
      </c>
      <c r="C2" s="15" t="n">
        <v>48000</v>
      </c>
      <c r="D2" s="7" t="n">
        <v>0.6</v>
      </c>
      <c r="E2" s="6" t="s">
        <v>121</v>
      </c>
      <c r="F2" s="6"/>
      <c r="G2" s="18" t="str">
        <f aca="false">IF(OR($C2="",$F2=""),"",$F2/$C2-1)</f>
        <v/>
      </c>
      <c r="H2" s="6" t="s">
        <v>122</v>
      </c>
      <c r="I2" s="6"/>
      <c r="J2" s="6"/>
    </row>
    <row r="3" customFormat="false" ht="15" hidden="false" customHeight="false" outlineLevel="0" collapsed="false">
      <c r="A3" s="6"/>
      <c r="B3" s="6"/>
      <c r="C3" s="6"/>
      <c r="D3" s="6"/>
      <c r="E3" s="6"/>
      <c r="F3" s="6"/>
      <c r="G3" s="19" t="str">
        <f aca="false">IF(OR($C3="",$F3=""),"",$F3/$C3-1)</f>
        <v/>
      </c>
      <c r="H3" s="6"/>
      <c r="I3" s="6"/>
      <c r="J3" s="6"/>
    </row>
    <row r="4" customFormat="false" ht="15" hidden="false" customHeight="false" outlineLevel="0" collapsed="false">
      <c r="A4" s="6"/>
      <c r="B4" s="6"/>
      <c r="C4" s="6"/>
      <c r="D4" s="6"/>
      <c r="E4" s="6"/>
      <c r="F4" s="6"/>
      <c r="G4" s="19" t="str">
        <f aca="false">IF(OR($C4="",$F4=""),"",$F4/$C4-1)</f>
        <v/>
      </c>
      <c r="H4" s="6"/>
      <c r="I4" s="6"/>
      <c r="J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19" t="str">
        <f aca="false">IF(OR($C5="",$F5=""),"",$F5/$C5-1)</f>
        <v/>
      </c>
      <c r="H5" s="6"/>
      <c r="I5" s="6"/>
      <c r="J5" s="6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19" t="str">
        <f aca="false">IF(OR($C6="",$F6=""),"",$F6/$C6-1)</f>
        <v/>
      </c>
      <c r="H6" s="6"/>
      <c r="I6" s="6"/>
      <c r="J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19" t="str">
        <f aca="false">IF(OR($C7="",$F7=""),"",$F7/$C7-1)</f>
        <v/>
      </c>
      <c r="H7" s="6"/>
      <c r="I7" s="6"/>
      <c r="J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19" t="str">
        <f aca="false">IF(OR($C8="",$F8=""),"",$F8/$C8-1)</f>
        <v/>
      </c>
      <c r="H8" s="6"/>
      <c r="I8" s="6"/>
      <c r="J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19" t="str">
        <f aca="false">IF(OR($C9="",$F9=""),"",$F9/$C9-1)</f>
        <v/>
      </c>
      <c r="H9" s="6"/>
      <c r="I9" s="6"/>
      <c r="J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19" t="str">
        <f aca="false">IF(OR($C10="",$F10=""),"",$F10/$C10-1)</f>
        <v/>
      </c>
      <c r="H10" s="6"/>
      <c r="I10" s="6"/>
      <c r="J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19" t="str">
        <f aca="false">IF(OR($C11="",$F11=""),"",$F11/$C11-1)</f>
        <v/>
      </c>
      <c r="H11" s="6"/>
      <c r="I11" s="6"/>
      <c r="J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19" t="str">
        <f aca="false">IF(OR($C12="",$F12=""),"",$F12/$C12-1)</f>
        <v/>
      </c>
      <c r="H12" s="6"/>
      <c r="I12" s="6"/>
      <c r="J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19" t="str">
        <f aca="false">IF(OR($C13="",$F13=""),"",$F13/$C13-1)</f>
        <v/>
      </c>
      <c r="H13" s="6"/>
      <c r="I13" s="6"/>
      <c r="J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19" t="str">
        <f aca="false">IF(OR($C14="",$F14=""),"",$F14/$C14-1)</f>
        <v/>
      </c>
      <c r="H14" s="6"/>
      <c r="I14" s="6"/>
      <c r="J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19" t="str">
        <f aca="false">IF(OR($C15="",$F15=""),"",$F15/$C15-1)</f>
        <v/>
      </c>
      <c r="H15" s="6"/>
      <c r="I15" s="6"/>
      <c r="J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19" t="str">
        <f aca="false">IF(OR($C16="",$F16=""),"",$F16/$C16-1)</f>
        <v/>
      </c>
      <c r="H16" s="6"/>
      <c r="I16" s="6"/>
      <c r="J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19" t="str">
        <f aca="false">IF(OR($C17="",$F17=""),"",$F17/$C17-1)</f>
        <v/>
      </c>
      <c r="H17" s="6"/>
      <c r="I17" s="6"/>
      <c r="J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19" t="str">
        <f aca="false">IF(OR($C18="",$F18=""),"",$F18/$C18-1)</f>
        <v/>
      </c>
      <c r="H18" s="6"/>
      <c r="I18" s="6"/>
      <c r="J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19" t="str">
        <f aca="false">IF(OR($C19="",$F19=""),"",$F19/$C19-1)</f>
        <v/>
      </c>
      <c r="H19" s="6"/>
      <c r="I19" s="6"/>
      <c r="J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19" t="str">
        <f aca="false">IF(OR($C20="",$F20=""),"",$F20/$C20-1)</f>
        <v/>
      </c>
      <c r="H20" s="6"/>
      <c r="I20" s="6"/>
      <c r="J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19" t="str">
        <f aca="false">IF(OR($C21="",$F21=""),"",$F21/$C21-1)</f>
        <v/>
      </c>
      <c r="H21" s="6"/>
      <c r="I21" s="6"/>
      <c r="J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19" t="str">
        <f aca="false">IF(OR($C22="",$F22=""),"",$F22/$C22-1)</f>
        <v/>
      </c>
      <c r="H22" s="6"/>
      <c r="I22" s="6"/>
      <c r="J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19" t="str">
        <f aca="false">IF(OR($C23="",$F23=""),"",$F23/$C23-1)</f>
        <v/>
      </c>
      <c r="H23" s="6"/>
      <c r="I23" s="6"/>
      <c r="J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19" t="str">
        <f aca="false">IF(OR($C24="",$F24=""),"",$F24/$C24-1)</f>
        <v/>
      </c>
      <c r="H24" s="6"/>
      <c r="I24" s="6"/>
      <c r="J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19" t="str">
        <f aca="false">IF(OR($C25="",$F25=""),"",$F25/$C25-1)</f>
        <v/>
      </c>
      <c r="H25" s="6"/>
      <c r="I25" s="6"/>
      <c r="J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19" t="str">
        <f aca="false">IF(OR($C26="",$F26=""),"",$F26/$C26-1)</f>
        <v/>
      </c>
      <c r="H26" s="6"/>
      <c r="I26" s="6"/>
      <c r="J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19" t="str">
        <f aca="false">IF(OR($C27="",$F27=""),"",$F27/$C27-1)</f>
        <v/>
      </c>
      <c r="H27" s="6"/>
      <c r="I27" s="6"/>
      <c r="J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19" t="str">
        <f aca="false">IF(OR($C28="",$F28=""),"",$F28/$C28-1)</f>
        <v/>
      </c>
      <c r="H28" s="6"/>
      <c r="I28" s="6"/>
      <c r="J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19" t="str">
        <f aca="false">IF(OR($C29="",$F29=""),"",$F29/$C29-1)</f>
        <v/>
      </c>
      <c r="H29" s="6"/>
      <c r="I29" s="6"/>
      <c r="J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19" t="str">
        <f aca="false">IF(OR($C30="",$F30=""),"",$F30/$C30-1)</f>
        <v/>
      </c>
      <c r="H30" s="6"/>
      <c r="I30" s="6"/>
      <c r="J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19" t="str">
        <f aca="false">IF(OR($C31="",$F31=""),"",$F31/$C31-1)</f>
        <v/>
      </c>
      <c r="H31" s="6"/>
      <c r="I31" s="6"/>
      <c r="J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19" t="str">
        <f aca="false">IF(OR($C32="",$F32=""),"",$F32/$C32-1)</f>
        <v/>
      </c>
      <c r="H32" s="6"/>
      <c r="I32" s="6"/>
      <c r="J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19" t="str">
        <f aca="false">IF(OR($C33="",$F33=""),"",$F33/$C33-1)</f>
        <v/>
      </c>
      <c r="H33" s="6"/>
      <c r="I33" s="6"/>
      <c r="J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19" t="str">
        <f aca="false">IF(OR($C34="",$F34=""),"",$F34/$C34-1)</f>
        <v/>
      </c>
      <c r="H34" s="6"/>
      <c r="I34" s="6"/>
      <c r="J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19" t="str">
        <f aca="false">IF(OR($C35="",$F35=""),"",$F35/$C35-1)</f>
        <v/>
      </c>
      <c r="H35" s="6"/>
      <c r="I35" s="6"/>
      <c r="J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19" t="str">
        <f aca="false">IF(OR($C36="",$F36=""),"",$F36/$C36-1)</f>
        <v/>
      </c>
      <c r="H36" s="6"/>
      <c r="I36" s="6"/>
      <c r="J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19" t="str">
        <f aca="false">IF(OR($C37="",$F37=""),"",$F37/$C37-1)</f>
        <v/>
      </c>
      <c r="H37" s="6"/>
      <c r="I37" s="6"/>
      <c r="J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19" t="str">
        <f aca="false">IF(OR($C38="",$F38=""),"",$F38/$C38-1)</f>
        <v/>
      </c>
      <c r="H38" s="6"/>
      <c r="I38" s="6"/>
      <c r="J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19" t="str">
        <f aca="false">IF(OR($C39="",$F39=""),"",$F39/$C39-1)</f>
        <v/>
      </c>
      <c r="H39" s="6"/>
      <c r="I39" s="6"/>
      <c r="J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19" t="str">
        <f aca="false">IF(OR($C40="",$F40=""),"",$F40/$C40-1)</f>
        <v/>
      </c>
      <c r="H40" s="6"/>
      <c r="I40" s="6"/>
      <c r="J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19" t="str">
        <f aca="false">IF(OR($C41="",$F41=""),"",$F41/$C41-1)</f>
        <v/>
      </c>
      <c r="H41" s="6"/>
      <c r="I41" s="6"/>
      <c r="J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19" t="str">
        <f aca="false">IF(OR($C42="",$F42=""),"",$F42/$C42-1)</f>
        <v/>
      </c>
      <c r="H42" s="6"/>
      <c r="I42" s="6"/>
      <c r="J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19" t="str">
        <f aca="false">IF(OR($C43="",$F43=""),"",$F43/$C43-1)</f>
        <v/>
      </c>
      <c r="H43" s="6"/>
      <c r="I43" s="6"/>
      <c r="J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19" t="str">
        <f aca="false">IF(OR($C44="",$F44=""),"",$F44/$C44-1)</f>
        <v/>
      </c>
      <c r="H44" s="6"/>
      <c r="I44" s="6"/>
      <c r="J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19" t="str">
        <f aca="false">IF(OR($C45="",$F45=""),"",$F45/$C45-1)</f>
        <v/>
      </c>
      <c r="H45" s="6"/>
      <c r="I45" s="6"/>
      <c r="J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19" t="str">
        <f aca="false">IF(OR($C46="",$F46=""),"",$F46/$C46-1)</f>
        <v/>
      </c>
      <c r="H46" s="6"/>
      <c r="I46" s="6"/>
      <c r="J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19" t="str">
        <f aca="false">IF(OR($C47="",$F47=""),"",$F47/$C47-1)</f>
        <v/>
      </c>
      <c r="H47" s="6"/>
      <c r="I47" s="6"/>
      <c r="J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19" t="str">
        <f aca="false">IF(OR($C48="",$F48=""),"",$F48/$C48-1)</f>
        <v/>
      </c>
      <c r="H48" s="6"/>
      <c r="I48" s="6"/>
      <c r="J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19" t="str">
        <f aca="false">IF(OR($C49="",$F49=""),"",$F49/$C49-1)</f>
        <v/>
      </c>
      <c r="H49" s="6"/>
      <c r="I49" s="6"/>
      <c r="J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19" t="str">
        <f aca="false">IF(OR($C50="",$F50=""),"",$F50/$C50-1)</f>
        <v/>
      </c>
      <c r="H50" s="6"/>
      <c r="I50" s="6"/>
      <c r="J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19" t="str">
        <f aca="false">IF(OR($C51="",$F51=""),"",$F51/$C51-1)</f>
        <v/>
      </c>
      <c r="H51" s="6"/>
      <c r="I51" s="6"/>
      <c r="J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19" t="str">
        <f aca="false">IF(OR($C52="",$F52=""),"",$F52/$C52-1)</f>
        <v/>
      </c>
      <c r="H52" s="6"/>
      <c r="I52" s="6"/>
      <c r="J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19" t="str">
        <f aca="false">IF(OR($C53="",$F53=""),"",$F53/$C53-1)</f>
        <v/>
      </c>
      <c r="H53" s="6"/>
      <c r="I53" s="6"/>
      <c r="J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19" t="str">
        <f aca="false">IF(OR($C54="",$F54=""),"",$F54/$C54-1)</f>
        <v/>
      </c>
      <c r="H54" s="6"/>
      <c r="I54" s="6"/>
      <c r="J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19" t="str">
        <f aca="false">IF(OR($C55="",$F55=""),"",$F55/$C55-1)</f>
        <v/>
      </c>
      <c r="H55" s="6"/>
      <c r="I55" s="6"/>
      <c r="J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19" t="str">
        <f aca="false">IF(OR($C56="",$F56=""),"",$F56/$C56-1)</f>
        <v/>
      </c>
      <c r="H56" s="6"/>
      <c r="I56" s="6"/>
      <c r="J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19" t="str">
        <f aca="false">IF(OR($C57="",$F57=""),"",$F57/$C57-1)</f>
        <v/>
      </c>
      <c r="H57" s="6"/>
      <c r="I57" s="6"/>
      <c r="J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19" t="str">
        <f aca="false">IF(OR($C58="",$F58=""),"",$F58/$C58-1)</f>
        <v/>
      </c>
      <c r="H58" s="6"/>
      <c r="I58" s="6"/>
      <c r="J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19" t="str">
        <f aca="false">IF(OR($C59="",$F59=""),"",$F59/$C59-1)</f>
        <v/>
      </c>
      <c r="H59" s="6"/>
      <c r="I59" s="6"/>
      <c r="J59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4"/>
    <col collapsed="false" customWidth="true" hidden="false" outlineLevel="0" max="3" min="3" style="0" width="8"/>
    <col collapsed="false" customWidth="true" hidden="false" outlineLevel="0" max="4" min="4" style="0" width="44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5" t="s">
        <v>27</v>
      </c>
      <c r="B1" s="5" t="s">
        <v>123</v>
      </c>
      <c r="C1" s="5" t="s">
        <v>28</v>
      </c>
      <c r="D1" s="5" t="s">
        <v>124</v>
      </c>
      <c r="E1" s="5" t="s">
        <v>125</v>
      </c>
    </row>
    <row r="2" customFormat="false" ht="15" hidden="false" customHeight="false" outlineLevel="0" collapsed="false">
      <c r="A2" s="8" t="s">
        <v>126</v>
      </c>
      <c r="B2" s="8" t="s">
        <v>127</v>
      </c>
      <c r="C2" s="8" t="s">
        <v>42</v>
      </c>
      <c r="D2" s="8" t="s">
        <v>128</v>
      </c>
      <c r="E2" s="8" t="s">
        <v>129</v>
      </c>
    </row>
    <row r="3" customFormat="false" ht="15" hidden="false" customHeight="false" outlineLevel="0" collapsed="false">
      <c r="A3" s="8" t="s">
        <v>130</v>
      </c>
      <c r="B3" s="8" t="s">
        <v>131</v>
      </c>
      <c r="C3" s="8" t="s">
        <v>42</v>
      </c>
      <c r="D3" s="8" t="s">
        <v>132</v>
      </c>
      <c r="E3" s="8" t="s">
        <v>133</v>
      </c>
    </row>
    <row r="4" customFormat="false" ht="23.85" hidden="false" customHeight="false" outlineLevel="0" collapsed="false">
      <c r="A4" s="8" t="s">
        <v>134</v>
      </c>
      <c r="B4" s="8" t="s">
        <v>135</v>
      </c>
      <c r="C4" s="8" t="s">
        <v>42</v>
      </c>
      <c r="D4" s="8" t="s">
        <v>136</v>
      </c>
      <c r="E4" s="8" t="s">
        <v>137</v>
      </c>
    </row>
    <row r="5" customFormat="false" ht="15" hidden="false" customHeight="false" outlineLevel="0" collapsed="false">
      <c r="A5" s="8" t="s">
        <v>138</v>
      </c>
      <c r="B5" s="8" t="s">
        <v>139</v>
      </c>
      <c r="C5" s="8" t="s">
        <v>42</v>
      </c>
      <c r="D5" s="8" t="s">
        <v>140</v>
      </c>
      <c r="E5" s="8" t="s">
        <v>141</v>
      </c>
    </row>
    <row r="6" customFormat="false" ht="15" hidden="false" customHeight="false" outlineLevel="0" collapsed="false">
      <c r="A6" s="8" t="s">
        <v>142</v>
      </c>
      <c r="B6" s="8" t="s">
        <v>143</v>
      </c>
      <c r="C6" s="8" t="s">
        <v>42</v>
      </c>
      <c r="D6" s="8" t="s">
        <v>144</v>
      </c>
      <c r="E6" s="8" t="s">
        <v>141</v>
      </c>
    </row>
    <row r="7" customFormat="false" ht="23.85" hidden="false" customHeight="false" outlineLevel="0" collapsed="false">
      <c r="A7" s="8" t="s">
        <v>145</v>
      </c>
      <c r="B7" s="8" t="s">
        <v>146</v>
      </c>
      <c r="C7" s="8" t="s">
        <v>42</v>
      </c>
      <c r="D7" s="8" t="s">
        <v>147</v>
      </c>
      <c r="E7" s="8" t="s">
        <v>148</v>
      </c>
    </row>
    <row r="8" customFormat="false" ht="15" hidden="false" customHeight="false" outlineLevel="0" collapsed="false">
      <c r="A8" s="8" t="s">
        <v>149</v>
      </c>
      <c r="B8" s="8" t="s">
        <v>150</v>
      </c>
      <c r="C8" s="8" t="s">
        <v>42</v>
      </c>
      <c r="D8" s="8" t="s">
        <v>151</v>
      </c>
      <c r="E8" s="8" t="s">
        <v>141</v>
      </c>
    </row>
    <row r="9" customFormat="false" ht="15" hidden="false" customHeight="false" outlineLevel="0" collapsed="false">
      <c r="A9" s="8" t="s">
        <v>152</v>
      </c>
      <c r="B9" s="8" t="s">
        <v>153</v>
      </c>
      <c r="C9" s="8" t="s">
        <v>42</v>
      </c>
      <c r="D9" s="8" t="s">
        <v>154</v>
      </c>
      <c r="E9" s="8" t="s">
        <v>133</v>
      </c>
    </row>
    <row r="10" customFormat="false" ht="15" hidden="false" customHeight="false" outlineLevel="0" collapsed="false">
      <c r="A10" s="8" t="s">
        <v>155</v>
      </c>
      <c r="B10" s="8" t="s">
        <v>156</v>
      </c>
      <c r="C10" s="8" t="s">
        <v>42</v>
      </c>
      <c r="D10" s="8" t="s">
        <v>157</v>
      </c>
      <c r="E10" s="8" t="s">
        <v>133</v>
      </c>
    </row>
    <row r="11" customFormat="false" ht="15" hidden="false" customHeight="false" outlineLevel="0" collapsed="false">
      <c r="A11" s="8" t="s">
        <v>158</v>
      </c>
      <c r="B11" s="8" t="s">
        <v>159</v>
      </c>
      <c r="C11" s="8" t="s">
        <v>42</v>
      </c>
      <c r="D11" s="8" t="s">
        <v>160</v>
      </c>
      <c r="E11" s="8" t="s">
        <v>161</v>
      </c>
    </row>
    <row r="12" customFormat="false" ht="23.85" hidden="false" customHeight="false" outlineLevel="0" collapsed="false">
      <c r="A12" s="8" t="s">
        <v>162</v>
      </c>
      <c r="B12" s="8" t="s">
        <v>163</v>
      </c>
      <c r="C12" s="8" t="s">
        <v>89</v>
      </c>
      <c r="D12" s="8" t="s">
        <v>164</v>
      </c>
      <c r="E12" s="8" t="s">
        <v>161</v>
      </c>
    </row>
    <row r="13" customFormat="false" ht="23.85" hidden="false" customHeight="false" outlineLevel="0" collapsed="false">
      <c r="A13" s="8" t="s">
        <v>165</v>
      </c>
      <c r="B13" s="8" t="s">
        <v>166</v>
      </c>
      <c r="C13" s="8" t="s">
        <v>167</v>
      </c>
      <c r="D13" s="8" t="s">
        <v>164</v>
      </c>
      <c r="E13" s="8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2026-09-10T12:32:19Z</dcterms:created>
  <dc:creator>openpyxl</dc:creator>
  <dc:description/>
  <dc:language>en-US</dc:language>
  <cp:lastModifiedBy/>
  <dcterms:modified xsi:type="dcterms:W3CDTF">2026-09-10T12:32:19Z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